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23" i="6" l="1"/>
  <c r="C223" i="6"/>
  <c r="E223" i="6"/>
  <c r="F223" i="6"/>
  <c r="G223" i="6"/>
  <c r="H10" i="6" l="1"/>
  <c r="H229" i="6" l="1"/>
  <c r="D229" i="6"/>
  <c r="I229" i="6" l="1"/>
  <c r="H228" i="6" l="1"/>
  <c r="D228" i="6"/>
  <c r="I228" i="6" l="1"/>
  <c r="D227" i="6" l="1"/>
  <c r="H227" i="6"/>
  <c r="I227" i="6" s="1"/>
  <c r="D224" i="6" l="1"/>
  <c r="G10" i="6" l="1"/>
  <c r="D226" i="6"/>
  <c r="H226" i="6" l="1"/>
  <c r="I226" i="6" l="1"/>
  <c r="I8" i="6"/>
  <c r="H224" i="6" l="1"/>
  <c r="I224" i="6" l="1"/>
  <c r="H14" i="6"/>
  <c r="G14" i="6"/>
  <c r="I14" i="6" l="1"/>
  <c r="G15" i="6"/>
  <c r="H15" i="6"/>
  <c r="I9" i="6"/>
  <c r="I10" i="6"/>
  <c r="I11" i="6"/>
  <c r="I12" i="6"/>
  <c r="I13" i="6"/>
  <c r="I16" i="6"/>
  <c r="I17" i="6"/>
  <c r="H225" i="6"/>
  <c r="H223" i="6" s="1"/>
  <c r="D225" i="6"/>
  <c r="D223" i="6" s="1"/>
  <c r="I225" i="6" l="1"/>
  <c r="I223" i="6" s="1"/>
  <c r="J8" i="6"/>
  <c r="J9" i="6"/>
  <c r="J13" i="6"/>
  <c r="J14" i="6"/>
  <c r="J11" i="6"/>
  <c r="J15" i="6"/>
  <c r="J12" i="6"/>
  <c r="I15" i="6"/>
  <c r="J10" i="6"/>
  <c r="F10" i="6"/>
  <c r="F14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F15" i="6" l="1"/>
</calcChain>
</file>

<file path=xl/sharedStrings.xml><?xml version="1.0" encoding="utf-8"?>
<sst xmlns="http://schemas.openxmlformats.org/spreadsheetml/2006/main" count="218" uniqueCount="46">
  <si>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</si>
  <si>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</si>
  <si>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</si>
  <si>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</si>
  <si>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</si>
  <si>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</si>
  <si>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</si>
  <si>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</si>
  <si>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</si>
  <si>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</si>
  <si>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</si>
  <si>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</si>
  <si>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</si>
  <si>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</si>
  <si>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</si>
  <si>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</si>
  <si>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</si>
  <si>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</si>
  <si>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</si>
  <si>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</si>
  <si>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</si>
  <si>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</si>
  <si>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</si>
  <si>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</si>
  <si>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</si>
  <si>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</si>
  <si>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</si>
  <si>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</si>
  <si>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</si>
  <si>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</si>
  <si>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</si>
  <si>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</si>
  <si>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</si>
  <si>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</si>
  <si>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</si>
  <si>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</si>
  <si>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</si>
  <si>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</si>
  <si>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</si>
  <si>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</si>
  <si>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</si>
  <si>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Aquaculture</t>
  </si>
  <si>
    <t xml:space="preserve">Aquaculture </t>
  </si>
  <si>
    <t xml:space="preserve">       2023       Jan-Jun</t>
  </si>
  <si>
    <t xml:space="preserve">       2022       Jan-Jun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</si>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</sst>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5" fontId="24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8" fillId="2" borderId="1" xfId="1" applyNumberFormat="1" applyFont="1" applyFill="1" applyBorder="1" applyAlignment="1">
      <alignment horizontal="right"/>
    </xf>
    <xf numFmtId="165" fontId="28" fillId="2" borderId="1" xfId="1" applyNumberFormat="1" applyFont="1" applyFill="1" applyBorder="1"/>
    <xf numFmtId="165" fontId="28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right"/>
    </xf>
    <xf numFmtId="165" fontId="29" fillId="3" borderId="1" xfId="1" applyNumberFormat="1" applyFont="1" applyFill="1" applyBorder="1"/>
    <xf numFmtId="165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9" fillId="2" borderId="1" xfId="1" applyNumberFormat="1" applyFont="1" applyFill="1" applyBorder="1"/>
    <xf numFmtId="165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0" fillId="2" borderId="1" xfId="1" applyNumberFormat="1" applyFont="1" applyFill="1" applyBorder="1"/>
    <xf numFmtId="165" fontId="30" fillId="3" borderId="1" xfId="1" applyNumberFormat="1" applyFont="1" applyFill="1" applyBorder="1"/>
    <xf numFmtId="165" fontId="30" fillId="3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0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5" fontId="28" fillId="0" borderId="1" xfId="0" applyNumberFormat="1" applyFont="1" applyBorder="1"/>
    <xf numFmtId="165" fontId="28" fillId="0" borderId="1" xfId="1" applyNumberFormat="1" applyFont="1" applyBorder="1"/>
    <xf numFmtId="165" fontId="28" fillId="0" borderId="1" xfId="1" applyNumberFormat="1" applyFont="1" applyBorder="1" applyAlignment="1">
      <alignment horizontal="right"/>
    </xf>
    <xf numFmtId="165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5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5" fontId="29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6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5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5" fontId="35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39" fillId="0" borderId="0" xfId="0" applyFont="1"/>
    <xf numFmtId="165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5" fontId="18" fillId="8" borderId="1" xfId="1" applyNumberFormat="1" applyFont="1" applyFill="1" applyBorder="1" applyAlignment="1">
      <alignment horizontal="left" indent="1"/>
    </xf>
    <xf numFmtId="165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5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8" fontId="46" fillId="0" borderId="1" xfId="1" applyNumberFormat="1" applyFont="1" applyFill="1" applyBorder="1"/>
    <xf numFmtId="168" fontId="47" fillId="0" borderId="1" xfId="1" applyNumberFormat="1" applyFont="1" applyFill="1" applyBorder="1"/>
    <xf numFmtId="168" fontId="46" fillId="0" borderId="0" xfId="1" applyNumberFormat="1" applyFont="1" applyFill="1" applyBorder="1"/>
    <xf numFmtId="168" fontId="29" fillId="0" borderId="1" xfId="1" applyNumberFormat="1" applyFont="1" applyFill="1" applyBorder="1"/>
    <xf numFmtId="168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5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8" fontId="47" fillId="0" borderId="0" xfId="1" applyNumberFormat="1" applyFont="1" applyFill="1" applyBorder="1"/>
    <xf numFmtId="165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9" fillId="0" borderId="1" xfId="1" applyNumberFormat="1" applyFont="1" applyFill="1" applyBorder="1" applyAlignment="1">
      <alignment horizontal="left" indent="1"/>
    </xf>
    <xf numFmtId="165" fontId="36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5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9" fillId="0" borderId="0" xfId="0" applyNumberFormat="1" applyFont="1" applyFill="1" applyBorder="1"/>
    <xf numFmtId="165" fontId="29" fillId="0" borderId="0" xfId="1" applyNumberFormat="1" applyFont="1" applyFill="1" applyBorder="1"/>
    <xf numFmtId="165" fontId="35" fillId="0" borderId="0" xfId="1" applyNumberFormat="1" applyFont="1" applyFill="1" applyBorder="1"/>
    <xf numFmtId="166" fontId="29" fillId="0" borderId="0" xfId="1" applyNumberFormat="1" applyFont="1" applyFill="1" applyBorder="1"/>
    <xf numFmtId="165" fontId="0" fillId="0" borderId="0" xfId="1" applyNumberFormat="1" applyFont="1" applyFill="1"/>
    <xf numFmtId="0" fontId="44" fillId="0" borderId="0" xfId="0" applyFont="1" applyFill="1" applyBorder="1"/>
    <xf numFmtId="165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vertical="center"/>
    </xf>
    <xf numFmtId="165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5" fontId="35" fillId="0" borderId="1" xfId="1" applyNumberFormat="1" applyFont="1" applyFill="1" applyBorder="1"/>
    <xf numFmtId="0" fontId="29" fillId="0" borderId="0" xfId="0" applyFont="1" applyFill="1"/>
    <xf numFmtId="168" fontId="29" fillId="0" borderId="0" xfId="7" applyNumberFormat="1" applyFont="1" applyFill="1" applyBorder="1" applyAlignment="1">
      <alignment horizontal="center"/>
    </xf>
    <xf numFmtId="165" fontId="9" fillId="0" borderId="0" xfId="1" applyNumberFormat="1" applyFont="1"/>
    <xf numFmtId="168" fontId="9" fillId="0" borderId="0" xfId="0" applyNumberFormat="1" applyFont="1" applyBorder="1" applyAlignment="1">
      <alignment vertical="center"/>
    </xf>
    <xf numFmtId="168" fontId="49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1" fillId="0" borderId="0" xfId="0" applyFont="1" applyFill="1" applyBorder="1"/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49"/>
  <sheetViews>
    <sheetView tabSelected="1" topLeftCell="A221" zoomScale="145" zoomScaleNormal="145" workbookViewId="0">
      <selection activeCell="A234" sqref="A234:XFD234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8"/>
      <c r="B1" s="138"/>
      <c r="C1" s="138"/>
      <c r="D1" s="138"/>
      <c r="E1" s="138"/>
      <c r="F1" s="138"/>
      <c r="G1" s="138"/>
      <c r="H1" s="138"/>
      <c r="I1" s="138"/>
    </row>
    <row r="2" spans="1:12" ht="24" customHeight="1" x14ac:dyDescent="0.2">
      <c r="A2" s="139" t="s">
        <v>36</v>
      </c>
      <c r="B2" s="139"/>
      <c r="C2" s="139"/>
      <c r="D2" s="139"/>
      <c r="E2" s="139"/>
      <c r="F2" s="139"/>
      <c r="G2" s="139"/>
      <c r="H2" s="139"/>
      <c r="I2" s="139"/>
    </row>
    <row r="3" spans="1:12" ht="24" customHeight="1" x14ac:dyDescent="0.2">
      <c r="A3" s="140" t="s">
        <v>45</v>
      </c>
      <c r="B3" s="140"/>
      <c r="C3" s="140"/>
      <c r="D3" s="140"/>
      <c r="E3" s="140"/>
      <c r="F3" s="140"/>
      <c r="G3" s="140"/>
      <c r="H3" s="140"/>
      <c r="I3" s="140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7"/>
    </row>
    <row r="7" spans="1:12" ht="48" x14ac:dyDescent="0.2">
      <c r="A7" s="142" t="s">
        <v>26</v>
      </c>
      <c r="B7" s="143"/>
      <c r="C7" s="119">
        <v>2019</v>
      </c>
      <c r="D7" s="119">
        <v>2020</v>
      </c>
      <c r="E7" s="119">
        <v>2021</v>
      </c>
      <c r="F7" s="119">
        <v>2022</v>
      </c>
      <c r="G7" s="119" t="s">
        <v>44</v>
      </c>
      <c r="H7" s="119" t="s">
        <v>43</v>
      </c>
      <c r="I7" s="5" t="s">
        <v>40</v>
      </c>
      <c r="J7" s="6" t="s">
        <v>35</v>
      </c>
      <c r="L7" s="127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9">
        <v>131170</v>
      </c>
      <c r="G8" s="129">
        <v>67980</v>
      </c>
      <c r="H8" s="131">
        <v>63900</v>
      </c>
      <c r="I8" s="9">
        <f>+(H8-G8)/G8*100</f>
        <v>-6.0017652250661957</v>
      </c>
      <c r="J8" s="100">
        <f>+H8/H$15*100</f>
        <v>33.21205821205821</v>
      </c>
      <c r="K8" s="128"/>
      <c r="L8" s="127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9">
        <v>149440</v>
      </c>
      <c r="G9" s="129">
        <v>84000</v>
      </c>
      <c r="H9" s="131">
        <v>80840</v>
      </c>
      <c r="I9" s="9">
        <f t="shared" ref="I9:I17" si="0">+(H9-G9)/G9*100</f>
        <v>-3.7619047619047623</v>
      </c>
      <c r="J9" s="100">
        <f>+H9/H$15*100</f>
        <v>42.016632016632016</v>
      </c>
      <c r="K9" s="128"/>
      <c r="L9" s="127"/>
    </row>
    <row r="10" spans="1:12" s="134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 t="shared" ref="F10" si="1">SUM(F8:F9)</f>
        <v>280610</v>
      </c>
      <c r="G10" s="79">
        <f>SUM(G8:G9)</f>
        <v>151980</v>
      </c>
      <c r="H10" s="79">
        <f>SUM(H8:H9)</f>
        <v>144740</v>
      </c>
      <c r="I10" s="74">
        <f t="shared" si="0"/>
        <v>-4.7637847085142777</v>
      </c>
      <c r="J10" s="101">
        <f t="shared" ref="J10:J15" si="2">+H10/H$15*100</f>
        <v>75.228690228690226</v>
      </c>
      <c r="K10" s="132"/>
      <c r="L10" s="133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9">
        <v>94860</v>
      </c>
      <c r="G11" s="129">
        <v>38325</v>
      </c>
      <c r="H11" s="131">
        <v>38475</v>
      </c>
      <c r="I11" s="9">
        <f t="shared" si="0"/>
        <v>0.39138943248532287</v>
      </c>
      <c r="J11" s="100">
        <f t="shared" si="2"/>
        <v>19.997401247401246</v>
      </c>
      <c r="K11" s="128"/>
      <c r="L11" s="127"/>
    </row>
    <row r="12" spans="1:12" s="10" customFormat="1" ht="39" customHeight="1" x14ac:dyDescent="0.25">
      <c r="A12" s="7">
        <v>4</v>
      </c>
      <c r="B12" s="11" t="s">
        <v>41</v>
      </c>
      <c r="C12" s="120">
        <v>10710</v>
      </c>
      <c r="D12" s="120">
        <v>10140</v>
      </c>
      <c r="E12" s="120">
        <v>9105</v>
      </c>
      <c r="F12" s="129">
        <v>7680</v>
      </c>
      <c r="G12" s="129">
        <v>1810</v>
      </c>
      <c r="H12" s="131">
        <v>2780</v>
      </c>
      <c r="I12" s="9">
        <f t="shared" si="0"/>
        <v>53.591160220994475</v>
      </c>
      <c r="J12" s="100">
        <f t="shared" si="2"/>
        <v>1.444906444906445</v>
      </c>
      <c r="K12" s="128"/>
      <c r="L12" s="127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9">
        <v>14080</v>
      </c>
      <c r="G13" s="129">
        <v>7920</v>
      </c>
      <c r="H13" s="131">
        <v>6405</v>
      </c>
      <c r="I13" s="9">
        <f t="shared" si="0"/>
        <v>-19.128787878787879</v>
      </c>
      <c r="J13" s="100">
        <f t="shared" si="2"/>
        <v>3.3290020790020787</v>
      </c>
      <c r="K13" s="128"/>
      <c r="L13" s="127"/>
    </row>
    <row r="14" spans="1:12" s="134" customFormat="1" ht="39" customHeight="1" x14ac:dyDescent="0.25">
      <c r="A14" s="12"/>
      <c r="B14" s="12" t="s">
        <v>14</v>
      </c>
      <c r="C14" s="79">
        <f t="shared" ref="C14:H14" si="3">SUM(C11:C13)</f>
        <v>90340</v>
      </c>
      <c r="D14" s="79">
        <f t="shared" si="3"/>
        <v>101810</v>
      </c>
      <c r="E14" s="79">
        <f t="shared" si="3"/>
        <v>104235</v>
      </c>
      <c r="F14" s="13">
        <f t="shared" si="3"/>
        <v>116620</v>
      </c>
      <c r="G14" s="13">
        <f t="shared" si="3"/>
        <v>48055</v>
      </c>
      <c r="H14" s="13">
        <f t="shared" si="3"/>
        <v>47660</v>
      </c>
      <c r="I14" s="74">
        <f>+(H14-G14)/G14*100</f>
        <v>-0.82197482051815629</v>
      </c>
      <c r="J14" s="101">
        <f t="shared" si="2"/>
        <v>24.77130977130977</v>
      </c>
      <c r="K14" s="132"/>
      <c r="L14" s="133"/>
    </row>
    <row r="15" spans="1:12" s="134" customFormat="1" ht="39" customHeight="1" x14ac:dyDescent="0.25">
      <c r="A15" s="14"/>
      <c r="B15" s="14" t="s">
        <v>22</v>
      </c>
      <c r="C15" s="121">
        <f t="shared" ref="C15:H15" si="4">+C10+C14</f>
        <v>505830</v>
      </c>
      <c r="D15" s="121">
        <f t="shared" si="4"/>
        <v>428740</v>
      </c>
      <c r="E15" s="121">
        <f t="shared" si="4"/>
        <v>435910</v>
      </c>
      <c r="F15" s="130">
        <f t="shared" si="4"/>
        <v>397230</v>
      </c>
      <c r="G15" s="130">
        <f t="shared" si="4"/>
        <v>200035</v>
      </c>
      <c r="H15" s="130">
        <f t="shared" si="4"/>
        <v>192400</v>
      </c>
      <c r="I15" s="73">
        <f t="shared" si="0"/>
        <v>-3.8168320543904817</v>
      </c>
      <c r="J15" s="102">
        <f t="shared" si="2"/>
        <v>100</v>
      </c>
      <c r="K15" s="132"/>
      <c r="L15" s="133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si="0"/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0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4"/>
      <c r="B22" s="141" t="s">
        <v>16</v>
      </c>
      <c r="C22" s="141"/>
      <c r="D22" s="141"/>
      <c r="E22" s="146" t="s">
        <v>17</v>
      </c>
      <c r="F22" s="146"/>
      <c r="G22" s="146"/>
      <c r="H22" s="146"/>
      <c r="I22" s="146"/>
    </row>
    <row r="23" spans="1:12" ht="40.5" customHeight="1" x14ac:dyDescent="0.2">
      <c r="A23" s="145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42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I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 t="shared" si="105"/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>SUM(B224:B229)</f>
        <v>63900</v>
      </c>
      <c r="C223" s="70">
        <f>SUM(C224:C229)</f>
        <v>80840</v>
      </c>
      <c r="D223" s="70">
        <f>SUM(D224:D229)</f>
        <v>144740</v>
      </c>
      <c r="E223" s="70">
        <f>SUM(E224:E229)</f>
        <v>38475</v>
      </c>
      <c r="F223" s="70">
        <f>SUM(F224:F229)</f>
        <v>2780</v>
      </c>
      <c r="G223" s="70">
        <f>SUM(G224:G229)</f>
        <v>6405</v>
      </c>
      <c r="H223" s="70">
        <f>SUM(H224:H229)</f>
        <v>47660</v>
      </c>
      <c r="I223" s="70">
        <f>SUM(I224:I229)</f>
        <v>192400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:D229" si="124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:H229" si="125">SUM(E224:G224)</f>
        <v>8045</v>
      </c>
      <c r="I224" s="103">
        <f t="shared" ref="I224:I229" si="126">+H224+D224</f>
        <v>33435</v>
      </c>
      <c r="J224" s="86"/>
      <c r="K224" s="98"/>
      <c r="L224" s="94"/>
      <c r="N224" s="61"/>
      <c r="O224" s="61"/>
      <c r="P224" s="61"/>
    </row>
    <row r="225" spans="1:16" s="62" customFormat="1" ht="17.25" customHeight="1" x14ac:dyDescent="0.3">
      <c r="A225" s="83" t="s">
        <v>1</v>
      </c>
      <c r="B225" s="84">
        <v>11610</v>
      </c>
      <c r="C225" s="84">
        <v>14670</v>
      </c>
      <c r="D225" s="103">
        <f t="shared" si="124"/>
        <v>26280</v>
      </c>
      <c r="E225" s="106">
        <v>6530</v>
      </c>
      <c r="F225" s="106">
        <v>495</v>
      </c>
      <c r="G225" s="106">
        <v>910</v>
      </c>
      <c r="H225" s="103">
        <f t="shared" si="125"/>
        <v>7935</v>
      </c>
      <c r="I225" s="103">
        <f t="shared" si="126"/>
        <v>34215</v>
      </c>
      <c r="J225" s="86"/>
      <c r="K225" s="98"/>
      <c r="L225" s="94"/>
      <c r="N225" s="61"/>
      <c r="O225" s="61"/>
      <c r="P225" s="61"/>
    </row>
    <row r="226" spans="1:16" s="62" customFormat="1" ht="17.25" customHeight="1" x14ac:dyDescent="0.3">
      <c r="A226" s="83" t="s">
        <v>2</v>
      </c>
      <c r="B226" s="84">
        <v>12490</v>
      </c>
      <c r="C226" s="84">
        <v>14710</v>
      </c>
      <c r="D226" s="103">
        <f t="shared" si="124"/>
        <v>27200</v>
      </c>
      <c r="E226" s="106">
        <v>6460</v>
      </c>
      <c r="F226" s="106">
        <v>460</v>
      </c>
      <c r="G226" s="106">
        <v>1070</v>
      </c>
      <c r="H226" s="103">
        <f t="shared" si="125"/>
        <v>7990</v>
      </c>
      <c r="I226" s="103">
        <f t="shared" si="126"/>
        <v>35190</v>
      </c>
      <c r="J226" s="86"/>
      <c r="K226" s="98"/>
      <c r="L226" s="94"/>
      <c r="N226" s="61"/>
      <c r="O226" s="61"/>
      <c r="P226" s="61"/>
    </row>
    <row r="227" spans="1:16" s="62" customFormat="1" ht="17.25" customHeight="1" x14ac:dyDescent="0.3">
      <c r="A227" s="83" t="s">
        <v>3</v>
      </c>
      <c r="B227" s="84">
        <v>11900</v>
      </c>
      <c r="C227" s="84">
        <v>12990</v>
      </c>
      <c r="D227" s="103">
        <f t="shared" si="124"/>
        <v>24890</v>
      </c>
      <c r="E227" s="106">
        <v>5880</v>
      </c>
      <c r="F227" s="106">
        <v>390</v>
      </c>
      <c r="G227" s="106">
        <v>1180</v>
      </c>
      <c r="H227" s="103">
        <f t="shared" si="125"/>
        <v>7450</v>
      </c>
      <c r="I227" s="103">
        <f>+H227+D227</f>
        <v>32340</v>
      </c>
      <c r="J227" s="86"/>
      <c r="K227" s="98"/>
      <c r="L227" s="94"/>
      <c r="N227" s="61"/>
      <c r="O227" s="61"/>
      <c r="P227" s="61"/>
    </row>
    <row r="228" spans="1:16" s="62" customFormat="1" ht="17.25" customHeight="1" x14ac:dyDescent="0.3">
      <c r="A228" s="83" t="s">
        <v>4</v>
      </c>
      <c r="B228" s="84">
        <v>8360</v>
      </c>
      <c r="C228" s="84">
        <v>13520</v>
      </c>
      <c r="D228" s="103">
        <f t="shared" si="124"/>
        <v>21880</v>
      </c>
      <c r="E228" s="106">
        <v>6330</v>
      </c>
      <c r="F228" s="106">
        <v>410</v>
      </c>
      <c r="G228" s="106">
        <v>1450</v>
      </c>
      <c r="H228" s="103">
        <f t="shared" si="125"/>
        <v>8190</v>
      </c>
      <c r="I228" s="103">
        <f t="shared" si="126"/>
        <v>30070</v>
      </c>
      <c r="J228" s="86"/>
      <c r="K228" s="98"/>
      <c r="L228" s="94"/>
      <c r="N228" s="61"/>
      <c r="O228" s="61"/>
      <c r="P228" s="61"/>
    </row>
    <row r="229" spans="1:16" s="62" customFormat="1" ht="17.25" customHeight="1" x14ac:dyDescent="0.3">
      <c r="A229" s="83" t="s">
        <v>11</v>
      </c>
      <c r="B229" s="84">
        <v>8320</v>
      </c>
      <c r="C229" s="84">
        <v>10780</v>
      </c>
      <c r="D229" s="103">
        <f t="shared" si="124"/>
        <v>19100</v>
      </c>
      <c r="E229" s="106">
        <v>6565</v>
      </c>
      <c r="F229" s="106">
        <v>550</v>
      </c>
      <c r="G229" s="106">
        <v>935</v>
      </c>
      <c r="H229" s="103">
        <f t="shared" si="125"/>
        <v>8050</v>
      </c>
      <c r="I229" s="103">
        <f t="shared" si="126"/>
        <v>27150</v>
      </c>
      <c r="J229" s="86"/>
      <c r="K229" s="98"/>
      <c r="L229" s="94"/>
      <c r="N229" s="61"/>
      <c r="O229" s="61"/>
      <c r="P229" s="61"/>
    </row>
    <row r="230" spans="1:16" s="82" customFormat="1" ht="19.149999999999999" customHeight="1" x14ac:dyDescent="0.25">
      <c r="A230" s="80" t="s">
        <v>38</v>
      </c>
      <c r="B230" s="81"/>
      <c r="C230" s="81"/>
      <c r="D230" s="81"/>
      <c r="E230" s="81"/>
      <c r="F230" s="81"/>
      <c r="G230" s="81"/>
      <c r="H230" s="81"/>
      <c r="I230" s="81"/>
      <c r="J230" s="118"/>
      <c r="K230" s="118"/>
      <c r="L230" s="99"/>
    </row>
    <row r="231" spans="1:16" s="82" customFormat="1" ht="15.6" customHeight="1" x14ac:dyDescent="0.25">
      <c r="A231" s="137" t="s">
        <v>39</v>
      </c>
      <c r="B231" s="137"/>
      <c r="C231" s="137"/>
      <c r="D231" s="137"/>
      <c r="E231" s="137"/>
      <c r="F231" s="137"/>
      <c r="G231" s="137"/>
      <c r="H231" s="137"/>
      <c r="I231" s="137"/>
      <c r="J231" s="117"/>
      <c r="K231" s="117"/>
      <c r="L231" s="99"/>
    </row>
    <row r="232" spans="1:16" ht="15.75" x14ac:dyDescent="0.25">
      <c r="A232" s="80"/>
      <c r="B232" s="50"/>
      <c r="C232" s="50"/>
      <c r="D232" s="50"/>
      <c r="E232" s="50"/>
      <c r="F232" s="50"/>
      <c r="G232" s="50"/>
      <c r="H232" s="50"/>
      <c r="I232" s="50"/>
    </row>
    <row r="233" spans="1:16" ht="15.75" x14ac:dyDescent="0.25">
      <c r="A233" s="80"/>
      <c r="B233" s="126"/>
      <c r="C233" s="126"/>
      <c r="D233" s="126"/>
      <c r="E233" s="126"/>
      <c r="F233" s="126"/>
      <c r="G233" s="126"/>
      <c r="H233" s="126"/>
      <c r="I233" s="126"/>
    </row>
    <row r="234" spans="1:16" x14ac:dyDescent="0.2">
      <c r="B234" s="105"/>
      <c r="C234" s="105"/>
      <c r="D234" s="105"/>
      <c r="E234" s="105"/>
      <c r="F234" s="105"/>
      <c r="G234" s="105"/>
      <c r="H234" s="105"/>
      <c r="I234" s="105"/>
      <c r="J234" s="136"/>
    </row>
    <row r="235" spans="1:16" x14ac:dyDescent="0.2">
      <c r="B235" s="105"/>
      <c r="C235" s="105"/>
      <c r="D235" s="105"/>
      <c r="E235" s="105"/>
      <c r="F235" s="105"/>
      <c r="G235" s="105"/>
      <c r="H235" s="105"/>
      <c r="I235" s="105"/>
    </row>
    <row r="236" spans="1:16" x14ac:dyDescent="0.2">
      <c r="B236" s="105"/>
      <c r="C236" s="105"/>
      <c r="D236" s="105"/>
      <c r="E236" s="105"/>
      <c r="F236" s="105"/>
      <c r="G236" s="105"/>
      <c r="H236" s="105"/>
      <c r="I236" s="105"/>
      <c r="J236" s="1"/>
      <c r="K236" s="1"/>
      <c r="L236" s="1"/>
    </row>
    <row r="237" spans="1:16" x14ac:dyDescent="0.2">
      <c r="E237" s="135"/>
      <c r="F237" s="135"/>
      <c r="G237" s="135"/>
      <c r="H237" s="135"/>
      <c r="J237" s="1"/>
      <c r="K237" s="1"/>
      <c r="L237" s="1"/>
    </row>
    <row r="238" spans="1:16" x14ac:dyDescent="0.2">
      <c r="E238" s="135"/>
      <c r="F238" s="135"/>
      <c r="G238" s="135"/>
      <c r="H238" s="135"/>
      <c r="J238" s="1"/>
      <c r="K238" s="1"/>
      <c r="L238" s="1"/>
    </row>
    <row r="239" spans="1:16" x14ac:dyDescent="0.2">
      <c r="E239" s="135"/>
      <c r="F239" s="135"/>
      <c r="G239" s="135"/>
      <c r="H239" s="135"/>
      <c r="J239" s="1"/>
      <c r="K239" s="1"/>
      <c r="L239" s="1"/>
    </row>
    <row r="240" spans="1:16" x14ac:dyDescent="0.2">
      <c r="E240" s="135"/>
      <c r="F240" s="135"/>
      <c r="G240" s="135"/>
      <c r="H240" s="135"/>
      <c r="J240" s="1"/>
      <c r="K240" s="1"/>
      <c r="L240" s="1"/>
    </row>
    <row r="242" spans="5:12" x14ac:dyDescent="0.2">
      <c r="E242" s="50"/>
      <c r="F242" s="50"/>
      <c r="G242" s="50"/>
      <c r="H242" s="50"/>
      <c r="J242" s="1"/>
      <c r="K242" s="1"/>
      <c r="L242" s="1"/>
    </row>
    <row r="243" spans="5:12" x14ac:dyDescent="0.2">
      <c r="E243" s="50"/>
      <c r="F243" s="50"/>
      <c r="G243" s="50"/>
      <c r="H243" s="50"/>
      <c r="J243" s="1"/>
      <c r="K243" s="1"/>
      <c r="L243" s="1"/>
    </row>
    <row r="244" spans="5:12" x14ac:dyDescent="0.2">
      <c r="E244" s="50"/>
      <c r="F244" s="50"/>
      <c r="G244" s="50"/>
      <c r="H244" s="50"/>
      <c r="J244" s="1"/>
      <c r="K244" s="1"/>
      <c r="L244" s="1"/>
    </row>
    <row r="245" spans="5:12" x14ac:dyDescent="0.2">
      <c r="E245" s="50"/>
      <c r="F245" s="50"/>
      <c r="G245" s="50"/>
      <c r="H245" s="50"/>
      <c r="J245" s="1"/>
      <c r="K245" s="1"/>
      <c r="L245" s="1"/>
    </row>
    <row r="246" spans="5:12" x14ac:dyDescent="0.2">
      <c r="E246" s="50"/>
      <c r="F246" s="50"/>
      <c r="G246" s="50"/>
      <c r="H246" s="50"/>
      <c r="J246" s="1"/>
      <c r="K246" s="1"/>
      <c r="L246" s="1"/>
    </row>
    <row r="247" spans="5:12" x14ac:dyDescent="0.2">
      <c r="E247" s="50"/>
      <c r="F247" s="50"/>
      <c r="G247" s="50"/>
      <c r="H247" s="50"/>
      <c r="J247" s="1"/>
      <c r="K247" s="1"/>
      <c r="L247" s="1"/>
    </row>
    <row r="248" spans="5:12" x14ac:dyDescent="0.2">
      <c r="E248" s="50"/>
      <c r="F248" s="50"/>
      <c r="G248" s="50"/>
      <c r="H248" s="50"/>
      <c r="J248" s="1"/>
      <c r="K248" s="1"/>
      <c r="L248" s="1"/>
    </row>
    <row r="249" spans="5:12" x14ac:dyDescent="0.2">
      <c r="E249" s="50"/>
      <c r="F249" s="50"/>
      <c r="G249" s="50"/>
      <c r="H249" s="50"/>
      <c r="J249" s="1"/>
      <c r="K249" s="1"/>
      <c r="L249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31:I231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2024-01-08T05:42:33Z</dcterms:modified>
</cp:coreProperties>
</file>