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B236" i="6" l="1"/>
  <c r="C236" i="6"/>
  <c r="E236" i="6"/>
  <c r="F236" i="6"/>
  <c r="G236" i="6"/>
  <c r="H10" i="6" l="1"/>
  <c r="H242" i="6" l="1"/>
  <c r="D242" i="6"/>
  <c r="I242" i="6" l="1"/>
  <c r="H241" i="6"/>
  <c r="D241" i="6"/>
  <c r="I241" i="6" l="1"/>
  <c r="D240" i="6" l="1"/>
  <c r="H240" i="6"/>
  <c r="I240" i="6" l="1"/>
  <c r="H238" i="6" l="1"/>
  <c r="H239" i="6" l="1"/>
  <c r="D239" i="6"/>
  <c r="I239" i="6" l="1"/>
  <c r="H237" i="6"/>
  <c r="H236" i="6" s="1"/>
  <c r="D237" i="6"/>
  <c r="I237" i="6" l="1"/>
  <c r="D238" i="6"/>
  <c r="D236" i="6" s="1"/>
  <c r="I238" i="6" l="1"/>
  <c r="I236" i="6" s="1"/>
  <c r="I13" i="6"/>
  <c r="I12" i="6"/>
  <c r="I11" i="6"/>
  <c r="I9" i="6"/>
  <c r="I8" i="6"/>
  <c r="G14" i="6"/>
  <c r="H14" i="6"/>
  <c r="G10" i="6"/>
  <c r="E14" i="6"/>
  <c r="F14" i="6"/>
  <c r="E10" i="6"/>
  <c r="E15" i="6" s="1"/>
  <c r="F10" i="6"/>
  <c r="D10" i="6"/>
  <c r="F15" i="6" l="1"/>
  <c r="I14" i="6"/>
  <c r="I10" i="6"/>
  <c r="H15" i="6"/>
  <c r="G15" i="6"/>
  <c r="J14" i="6" l="1"/>
  <c r="I15" i="6"/>
  <c r="J9" i="6"/>
  <c r="J11" i="6"/>
  <c r="J8" i="6"/>
  <c r="C223" i="6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J13" i="6"/>
  <c r="J15" i="6"/>
  <c r="J12" i="6"/>
  <c r="J10" i="6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</calcChain>
</file>

<file path=xl/sharedStrings.xml><?xml version="1.0" encoding="utf-8"?>
<sst xmlns="http://schemas.openxmlformats.org/spreadsheetml/2006/main" count="231" uniqueCount="52">
  <si>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</si>
  <si>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</si>
  <si>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</si>
  <si>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</si>
  <si>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</si>
  <si>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</si>
  <si>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</si>
  <si>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</si>
  <si>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</si>
  <si>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</si>
  <si>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</si>
  <si>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</si>
  <si>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</si>
  <si>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</si>
  <si>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</si>
  <si>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</si>
  <si>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</si>
  <si>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</si>
  <si>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</si>
  <si>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</si>
  <si>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</si>
  <si>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</si>
  <si>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</si>
  <si>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</si>
  <si>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</si>
  <si>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</si>
  <si>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</si>
  <si>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</si>
  <si>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</si>
  <si>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</si>
  <si>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</si>
  <si>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</si>
  <si>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</si>
  <si>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</si>
  <si>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</si>
  <si>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</si>
  <si>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</si>
  <si>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</si>
  <si>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</si>
  <si>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</si>
  <si>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</si>
  <si>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</si>
  <si>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Change in 2024 compared to 2023 (%)</t>
  </si>
  <si>
    <t>† Revised</t>
  </si>
  <si>
    <r>
      <t>Jan</t>
    </r>
    <r>
      <rPr>
        <vertAlign val="superscript"/>
        <sz val="11.5"/>
        <rFont val="Book Antiqua"/>
        <family val="1"/>
      </rPr>
      <t>†</t>
    </r>
  </si>
  <si>
    <r>
      <t>Feb</t>
    </r>
    <r>
      <rPr>
        <vertAlign val="superscript"/>
        <sz val="11.5"/>
        <rFont val="Book Antiqua"/>
        <family val="1"/>
      </rPr>
      <t>†</t>
    </r>
  </si>
  <si>
    <r>
      <t>Mar</t>
    </r>
    <r>
      <rPr>
        <vertAlign val="superscript"/>
        <sz val="11.5"/>
        <rFont val="Book Antiqua"/>
        <family val="1"/>
      </rPr>
      <t>†</t>
    </r>
  </si>
  <si>
    <r>
      <t>Jun</t>
    </r>
    <r>
      <rPr>
        <vertAlign val="superscript"/>
        <sz val="11.5"/>
        <rFont val="Book Antiqua"/>
        <family val="1"/>
      </rPr>
      <t>†</t>
    </r>
  </si>
  <si>
    <r>
      <t>May</t>
    </r>
    <r>
      <rPr>
        <vertAlign val="superscript"/>
        <sz val="11.5"/>
        <rFont val="Book Antiqua"/>
        <family val="1"/>
      </rPr>
      <t>†</t>
    </r>
  </si>
  <si>
    <t>June 2024</t>
  </si>
  <si>
    <t xml:space="preserve">      2024      Jan-Jun</t>
  </si>
  <si>
    <t xml:space="preserve">      2023      Jan-Jun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</si>
</sst>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36" fillId="12" borderId="0" applyNumberFormat="0" applyBorder="0" applyAlignment="0" applyProtection="0"/>
    <xf numFmtId="0" fontId="1" fillId="0" borderId="0"/>
  </cellStyleXfs>
  <cellXfs count="142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164" fontId="20" fillId="6" borderId="1" xfId="1" applyNumberFormat="1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9" fontId="22" fillId="5" borderId="1" xfId="3" applyFont="1" applyFill="1" applyBorder="1" applyAlignment="1">
      <alignment vertical="center"/>
    </xf>
    <xf numFmtId="0" fontId="23" fillId="0" borderId="0" xfId="0" applyFont="1"/>
    <xf numFmtId="164" fontId="23" fillId="0" borderId="0" xfId="1" applyNumberFormat="1" applyFont="1"/>
    <xf numFmtId="164" fontId="20" fillId="0" borderId="0" xfId="3" applyNumberFormat="1" applyFont="1"/>
    <xf numFmtId="166" fontId="9" fillId="0" borderId="0" xfId="3" applyNumberFormat="1" applyFont="1"/>
    <xf numFmtId="0" fontId="24" fillId="0" borderId="0" xfId="0" applyFont="1"/>
    <xf numFmtId="0" fontId="26" fillId="5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4" fontId="27" fillId="2" borderId="1" xfId="1" applyNumberFormat="1" applyFont="1" applyFill="1" applyBorder="1" applyAlignment="1">
      <alignment horizontal="right"/>
    </xf>
    <xf numFmtId="164" fontId="27" fillId="2" borderId="1" xfId="1" applyNumberFormat="1" applyFont="1" applyFill="1" applyBorder="1"/>
    <xf numFmtId="164" fontId="27" fillId="3" borderId="1" xfId="1" applyNumberFormat="1" applyFont="1" applyFill="1" applyBorder="1" applyAlignment="1">
      <alignment horizontal="right"/>
    </xf>
    <xf numFmtId="164" fontId="20" fillId="3" borderId="1" xfId="0" applyNumberFormat="1" applyFont="1" applyFill="1" applyBorder="1"/>
    <xf numFmtId="164" fontId="27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28" fillId="3" borderId="1" xfId="1" applyNumberFormat="1" applyFont="1" applyFill="1" applyBorder="1" applyAlignment="1">
      <alignment horizontal="right"/>
    </xf>
    <xf numFmtId="164" fontId="28" fillId="3" borderId="1" xfId="1" applyNumberFormat="1" applyFont="1" applyFill="1" applyBorder="1"/>
    <xf numFmtId="164" fontId="28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28" fillId="2" borderId="1" xfId="1" applyNumberFormat="1" applyFont="1" applyFill="1" applyBorder="1"/>
    <xf numFmtId="164" fontId="28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29" fillId="2" borderId="1" xfId="1" applyNumberFormat="1" applyFont="1" applyFill="1" applyBorder="1"/>
    <xf numFmtId="164" fontId="29" fillId="3" borderId="1" xfId="1" applyNumberFormat="1" applyFont="1" applyFill="1" applyBorder="1"/>
    <xf numFmtId="164" fontId="29" fillId="3" borderId="1" xfId="1" applyNumberFormat="1" applyFont="1" applyFill="1" applyBorder="1" applyAlignment="1">
      <alignment horizontal="right"/>
    </xf>
    <xf numFmtId="164" fontId="28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29" fillId="0" borderId="1" xfId="1" applyNumberFormat="1" applyFont="1" applyBorder="1"/>
    <xf numFmtId="0" fontId="9" fillId="3" borderId="0" xfId="0" applyFont="1" applyFill="1"/>
    <xf numFmtId="164" fontId="9" fillId="0" borderId="0" xfId="0" applyNumberFormat="1" applyFont="1"/>
    <xf numFmtId="0" fontId="30" fillId="8" borderId="1" xfId="0" applyFont="1" applyFill="1" applyBorder="1" applyAlignment="1">
      <alignment horizontal="center"/>
    </xf>
    <xf numFmtId="164" fontId="28" fillId="0" borderId="0" xfId="0" applyNumberFormat="1" applyFont="1"/>
    <xf numFmtId="0" fontId="28" fillId="0" borderId="0" xfId="0" applyFont="1"/>
    <xf numFmtId="0" fontId="29" fillId="2" borderId="1" xfId="0" applyFont="1" applyFill="1" applyBorder="1" applyAlignment="1">
      <alignment horizontal="center"/>
    </xf>
    <xf numFmtId="164" fontId="28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2" fillId="0" borderId="1" xfId="1" applyNumberFormat="1" applyFont="1" applyBorder="1" applyAlignment="1">
      <alignment horizontal="left" indent="1"/>
    </xf>
    <xf numFmtId="164" fontId="28" fillId="3" borderId="1" xfId="1" applyNumberFormat="1" applyFont="1" applyFill="1" applyBorder="1" applyAlignment="1">
      <alignment horizontal="left" indent="1"/>
    </xf>
    <xf numFmtId="164" fontId="29" fillId="0" borderId="1" xfId="1" applyNumberFormat="1" applyFont="1" applyBorder="1" applyAlignment="1">
      <alignment horizontal="left" indent="1"/>
    </xf>
    <xf numFmtId="0" fontId="29" fillId="0" borderId="1" xfId="0" applyFont="1" applyBorder="1" applyAlignment="1">
      <alignment horizontal="center"/>
    </xf>
    <xf numFmtId="164" fontId="31" fillId="8" borderId="1" xfId="1" applyNumberFormat="1" applyFont="1" applyFill="1" applyBorder="1" applyAlignment="1">
      <alignment horizontal="left" indent="1"/>
    </xf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164" fontId="35" fillId="4" borderId="1" xfId="1" applyNumberFormat="1" applyFont="1" applyFill="1" applyBorder="1" applyAlignment="1">
      <alignment vertical="center"/>
    </xf>
    <xf numFmtId="0" fontId="37" fillId="0" borderId="0" xfId="0" applyFont="1"/>
    <xf numFmtId="164" fontId="37" fillId="0" borderId="0" xfId="0" applyNumberFormat="1" applyFont="1"/>
    <xf numFmtId="0" fontId="38" fillId="0" borderId="0" xfId="0" applyFont="1"/>
    <xf numFmtId="0" fontId="28" fillId="0" borderId="1" xfId="8" applyFont="1" applyFill="1" applyBorder="1" applyAlignment="1">
      <alignment horizontal="center"/>
    </xf>
    <xf numFmtId="167" fontId="40" fillId="0" borderId="1" xfId="1" applyNumberFormat="1" applyFont="1" applyFill="1" applyBorder="1"/>
    <xf numFmtId="167" fontId="41" fillId="0" borderId="1" xfId="1" applyNumberFormat="1" applyFont="1" applyFill="1" applyBorder="1"/>
    <xf numFmtId="167" fontId="40" fillId="0" borderId="0" xfId="1" applyNumberFormat="1" applyFont="1" applyFill="1" applyBorder="1"/>
    <xf numFmtId="167" fontId="28" fillId="0" borderId="1" xfId="1" applyNumberFormat="1" applyFont="1" applyFill="1" applyBorder="1"/>
    <xf numFmtId="167" fontId="32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4" fillId="0" borderId="0" xfId="0" applyFont="1" applyBorder="1"/>
    <xf numFmtId="0" fontId="9" fillId="3" borderId="0" xfId="0" applyFont="1" applyFill="1" applyBorder="1"/>
    <xf numFmtId="0" fontId="28" fillId="0" borderId="0" xfId="0" applyFont="1" applyBorder="1"/>
    <xf numFmtId="164" fontId="28" fillId="0" borderId="0" xfId="0" applyNumberFormat="1" applyFont="1" applyBorder="1"/>
    <xf numFmtId="167" fontId="41" fillId="0" borderId="0" xfId="1" applyNumberFormat="1" applyFont="1" applyFill="1" applyBorder="1"/>
    <xf numFmtId="164" fontId="28" fillId="0" borderId="0" xfId="1" applyNumberFormat="1" applyFont="1" applyFill="1" applyBorder="1" applyAlignment="1">
      <alignment horizontal="left" indent="1"/>
    </xf>
    <xf numFmtId="0" fontId="38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left" indent="1"/>
    </xf>
    <xf numFmtId="164" fontId="32" fillId="0" borderId="1" xfId="1" applyNumberFormat="1" applyFont="1" applyFill="1" applyBorder="1" applyAlignment="1">
      <alignment horizontal="left" indent="1"/>
    </xf>
    <xf numFmtId="167" fontId="9" fillId="0" borderId="0" xfId="0" applyNumberFormat="1" applyFont="1"/>
    <xf numFmtId="167" fontId="28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8" fillId="0" borderId="0" xfId="0" applyFont="1" applyFill="1" applyBorder="1"/>
    <xf numFmtId="164" fontId="28" fillId="0" borderId="0" xfId="0" applyNumberFormat="1" applyFont="1" applyFill="1" applyBorder="1"/>
    <xf numFmtId="164" fontId="28" fillId="0" borderId="0" xfId="1" applyNumberFormat="1" applyFont="1" applyFill="1" applyBorder="1"/>
    <xf numFmtId="164" fontId="31" fillId="0" borderId="0" xfId="1" applyNumberFormat="1" applyFont="1" applyFill="1" applyBorder="1"/>
    <xf numFmtId="165" fontId="28" fillId="0" borderId="0" xfId="1" applyNumberFormat="1" applyFont="1" applyFill="1" applyBorder="1"/>
    <xf numFmtId="0" fontId="38" fillId="0" borderId="0" xfId="0" applyFont="1" applyFill="1" applyBorder="1"/>
    <xf numFmtId="164" fontId="38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4" fontId="34" fillId="0" borderId="1" xfId="1" applyNumberFormat="1" applyFont="1" applyFill="1" applyBorder="1" applyAlignment="1">
      <alignment vertical="center"/>
    </xf>
    <xf numFmtId="164" fontId="35" fillId="0" borderId="1" xfId="1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horizontal="center"/>
    </xf>
    <xf numFmtId="164" fontId="31" fillId="0" borderId="1" xfId="1" applyNumberFormat="1" applyFont="1" applyFill="1" applyBorder="1"/>
    <xf numFmtId="0" fontId="28" fillId="0" borderId="0" xfId="0" applyFont="1" applyFill="1"/>
    <xf numFmtId="167" fontId="28" fillId="0" borderId="0" xfId="7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vertical="center"/>
    </xf>
    <xf numFmtId="167" fontId="43" fillId="0" borderId="0" xfId="0" applyNumberFormat="1" applyFont="1"/>
    <xf numFmtId="164" fontId="16" fillId="0" borderId="1" xfId="1" applyNumberFormat="1" applyFont="1" applyFill="1" applyBorder="1" applyAlignment="1">
      <alignment vertical="center"/>
    </xf>
    <xf numFmtId="167" fontId="11" fillId="0" borderId="0" xfId="0" applyNumberFormat="1" applyFont="1"/>
    <xf numFmtId="167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7" fontId="0" fillId="0" borderId="0" xfId="1" applyNumberFormat="1" applyFont="1"/>
    <xf numFmtId="0" fontId="1" fillId="0" borderId="0" xfId="0" applyFont="1" applyFill="1" applyBorder="1"/>
    <xf numFmtId="164" fontId="31" fillId="0" borderId="1" xfId="1" applyNumberFormat="1" applyFont="1" applyFill="1" applyBorder="1" applyAlignment="1">
      <alignment horizontal="left" indent="1"/>
    </xf>
    <xf numFmtId="0" fontId="31" fillId="0" borderId="0" xfId="0" applyFont="1" applyFill="1" applyBorder="1"/>
    <xf numFmtId="0" fontId="31" fillId="0" borderId="0" xfId="0" applyFont="1" applyFill="1"/>
    <xf numFmtId="164" fontId="31" fillId="0" borderId="0" xfId="0" applyNumberFormat="1" applyFont="1" applyFill="1"/>
    <xf numFmtId="164" fontId="31" fillId="0" borderId="1" xfId="1" applyNumberFormat="1" applyFont="1" applyBorder="1" applyAlignment="1">
      <alignment horizontal="right"/>
    </xf>
    <xf numFmtId="0" fontId="15" fillId="0" borderId="0" xfId="0" applyFont="1" applyFill="1" applyBorder="1"/>
    <xf numFmtId="0" fontId="15" fillId="0" borderId="0" xfId="0" applyFont="1" applyBorder="1"/>
    <xf numFmtId="0" fontId="15" fillId="0" borderId="0" xfId="0" applyFont="1"/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164" fontId="28" fillId="0" borderId="1" xfId="0" applyNumberFormat="1" applyFont="1" applyBorder="1"/>
    <xf numFmtId="164" fontId="17" fillId="0" borderId="0" xfId="1" applyNumberFormat="1" applyFont="1" applyFill="1" applyBorder="1" applyAlignment="1">
      <alignment horizontal="center"/>
    </xf>
    <xf numFmtId="164" fontId="32" fillId="0" borderId="1" xfId="1" applyNumberFormat="1" applyFont="1" applyBorder="1"/>
    <xf numFmtId="164" fontId="28" fillId="0" borderId="0" xfId="0" applyNumberFormat="1" applyFont="1" applyFill="1"/>
    <xf numFmtId="164" fontId="16" fillId="0" borderId="0" xfId="1" applyNumberFormat="1" applyFont="1" applyFill="1"/>
    <xf numFmtId="0" fontId="35" fillId="0" borderId="1" xfId="5" applyFont="1" applyFill="1" applyBorder="1" applyAlignment="1">
      <alignment horizontal="center" vertical="center" wrapText="1"/>
    </xf>
    <xf numFmtId="164" fontId="16" fillId="0" borderId="1" xfId="1" applyNumberFormat="1" applyFont="1" applyBorder="1" applyAlignment="1">
      <alignment vertical="center"/>
    </xf>
    <xf numFmtId="0" fontId="39" fillId="0" borderId="0" xfId="0" applyFont="1" applyAlignment="1">
      <alignment horizontal="left" wrapText="1"/>
    </xf>
    <xf numFmtId="0" fontId="42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3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5" fillId="0" borderId="1" xfId="0" applyFont="1" applyBorder="1"/>
    <xf numFmtId="0" fontId="23" fillId="0" borderId="1" xfId="0" applyFont="1" applyBorder="1"/>
    <xf numFmtId="0" fontId="23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59"/>
  <sheetViews>
    <sheetView tabSelected="1" zoomScaleNormal="100" workbookViewId="0">
      <selection activeCell="A247" sqref="A247:XFD247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9" customWidth="1"/>
    <col min="11" max="11" width="13.109375" style="89" bestFit="1" customWidth="1"/>
    <col min="12" max="12" width="9.109375" style="73"/>
    <col min="13" max="16384" width="9.109375" style="1"/>
  </cols>
  <sheetData>
    <row r="1" spans="1:12" ht="23.4" x14ac:dyDescent="0.25">
      <c r="A1" s="133"/>
      <c r="B1" s="133"/>
      <c r="C1" s="133"/>
      <c r="D1" s="133"/>
      <c r="E1" s="133"/>
      <c r="F1" s="133"/>
      <c r="G1" s="133"/>
      <c r="H1" s="133"/>
      <c r="I1" s="133"/>
    </row>
    <row r="2" spans="1:12" ht="24" customHeight="1" x14ac:dyDescent="0.25">
      <c r="A2" s="134" t="s">
        <v>36</v>
      </c>
      <c r="B2" s="134"/>
      <c r="C2" s="134"/>
      <c r="D2" s="134"/>
      <c r="E2" s="134"/>
      <c r="F2" s="134"/>
      <c r="G2" s="134"/>
      <c r="H2" s="134"/>
      <c r="I2" s="134"/>
    </row>
    <row r="3" spans="1:12" ht="24" customHeight="1" x14ac:dyDescent="0.25">
      <c r="A3" s="135" t="s">
        <v>49</v>
      </c>
      <c r="B3" s="135"/>
      <c r="C3" s="135"/>
      <c r="D3" s="135"/>
      <c r="E3" s="135"/>
      <c r="F3" s="135"/>
      <c r="G3" s="135"/>
      <c r="H3" s="135"/>
      <c r="I3" s="135"/>
    </row>
    <row r="4" spans="1:12" ht="15" customHeight="1" x14ac:dyDescent="0.3">
      <c r="A4" s="2"/>
    </row>
    <row r="5" spans="1:12" ht="17.399999999999999" x14ac:dyDescent="0.3">
      <c r="A5" s="3" t="s">
        <v>30</v>
      </c>
      <c r="E5" s="87"/>
      <c r="F5" s="87"/>
      <c r="G5" s="87"/>
      <c r="H5" s="87"/>
      <c r="I5" s="87"/>
      <c r="J5" s="87"/>
      <c r="K5" s="87"/>
    </row>
    <row r="6" spans="1:12" ht="6" customHeight="1" x14ac:dyDescent="0.3">
      <c r="A6" s="4"/>
      <c r="L6" s="106"/>
    </row>
    <row r="7" spans="1:12" ht="36" x14ac:dyDescent="0.25">
      <c r="A7" s="137" t="s">
        <v>26</v>
      </c>
      <c r="B7" s="138"/>
      <c r="C7" s="99">
        <v>2019</v>
      </c>
      <c r="D7" s="99">
        <v>2020</v>
      </c>
      <c r="E7" s="99">
        <v>2022</v>
      </c>
      <c r="F7" s="99">
        <v>2023</v>
      </c>
      <c r="G7" s="130" t="s">
        <v>51</v>
      </c>
      <c r="H7" s="130" t="s">
        <v>50</v>
      </c>
      <c r="I7" s="5" t="s">
        <v>42</v>
      </c>
      <c r="J7" s="6" t="s">
        <v>35</v>
      </c>
      <c r="L7" s="106"/>
    </row>
    <row r="8" spans="1:12" s="10" customFormat="1" ht="39" customHeight="1" x14ac:dyDescent="0.3">
      <c r="A8" s="7">
        <v>1</v>
      </c>
      <c r="B8" s="8" t="s">
        <v>19</v>
      </c>
      <c r="C8" s="100">
        <v>172910</v>
      </c>
      <c r="D8" s="100">
        <v>144370</v>
      </c>
      <c r="E8" s="100">
        <v>131170</v>
      </c>
      <c r="F8" s="108">
        <v>128950</v>
      </c>
      <c r="G8" s="131">
        <v>63900</v>
      </c>
      <c r="H8" s="131">
        <v>68280</v>
      </c>
      <c r="I8" s="9">
        <f>+(H8-G8)/G8*100</f>
        <v>6.854460093896714</v>
      </c>
      <c r="J8" s="82">
        <f t="shared" ref="J8:J15" si="0">+H8/H$15*100</f>
        <v>33.42716569162608</v>
      </c>
      <c r="K8" s="107"/>
      <c r="L8" s="106"/>
    </row>
    <row r="9" spans="1:12" s="10" customFormat="1" ht="39" customHeight="1" x14ac:dyDescent="0.3">
      <c r="A9" s="7">
        <v>2</v>
      </c>
      <c r="B9" s="11" t="s">
        <v>18</v>
      </c>
      <c r="C9" s="100">
        <v>242580</v>
      </c>
      <c r="D9" s="100">
        <v>182560</v>
      </c>
      <c r="E9" s="100">
        <v>149440</v>
      </c>
      <c r="F9" s="108">
        <v>164995</v>
      </c>
      <c r="G9" s="131">
        <v>80840</v>
      </c>
      <c r="H9" s="131">
        <v>82630</v>
      </c>
      <c r="I9" s="9">
        <f t="shared" ref="I9:I15" si="1">+(H9-G9)/G9*100</f>
        <v>2.2142503711034141</v>
      </c>
      <c r="J9" s="82">
        <f t="shared" si="0"/>
        <v>40.452353560326046</v>
      </c>
      <c r="K9" s="107"/>
      <c r="L9" s="106"/>
    </row>
    <row r="10" spans="1:12" s="111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 t="shared" ref="E10:F10" si="2">SUM(E8:E9)</f>
        <v>280610</v>
      </c>
      <c r="F10" s="63">
        <f t="shared" si="2"/>
        <v>293945</v>
      </c>
      <c r="G10" s="63">
        <f t="shared" ref="G10" si="3">SUM(G8:G9)</f>
        <v>144740</v>
      </c>
      <c r="H10" s="63">
        <f>SUM(H8:H9)</f>
        <v>150910</v>
      </c>
      <c r="I10" s="62">
        <f t="shared" si="1"/>
        <v>4.2628160840127123</v>
      </c>
      <c r="J10" s="83">
        <f t="shared" si="0"/>
        <v>73.879519251952118</v>
      </c>
      <c r="K10" s="109"/>
      <c r="L10" s="110"/>
    </row>
    <row r="11" spans="1:12" s="10" customFormat="1" ht="39" customHeight="1" x14ac:dyDescent="0.3">
      <c r="A11" s="7">
        <v>3</v>
      </c>
      <c r="B11" s="11" t="s">
        <v>23</v>
      </c>
      <c r="C11" s="100">
        <v>73230</v>
      </c>
      <c r="D11" s="100">
        <v>84310</v>
      </c>
      <c r="E11" s="100">
        <v>94860</v>
      </c>
      <c r="F11" s="108">
        <v>93440</v>
      </c>
      <c r="G11" s="131">
        <v>38475</v>
      </c>
      <c r="H11" s="131">
        <v>47220</v>
      </c>
      <c r="I11" s="9">
        <f t="shared" si="1"/>
        <v>22.729044834307992</v>
      </c>
      <c r="J11" s="82">
        <f t="shared" si="0"/>
        <v>23.117029349129805</v>
      </c>
      <c r="K11" s="107"/>
      <c r="L11" s="106"/>
    </row>
    <row r="12" spans="1:12" s="10" customFormat="1" ht="39" customHeight="1" x14ac:dyDescent="0.3">
      <c r="A12" s="7">
        <v>4</v>
      </c>
      <c r="B12" s="11" t="s">
        <v>40</v>
      </c>
      <c r="C12" s="100">
        <v>10710</v>
      </c>
      <c r="D12" s="100">
        <v>10140</v>
      </c>
      <c r="E12" s="100">
        <v>7680</v>
      </c>
      <c r="F12" s="108">
        <v>8085</v>
      </c>
      <c r="G12" s="131">
        <v>2780</v>
      </c>
      <c r="H12" s="131">
        <v>2480</v>
      </c>
      <c r="I12" s="9">
        <f t="shared" si="1"/>
        <v>-10.791366906474821</v>
      </c>
      <c r="J12" s="82">
        <f t="shared" si="0"/>
        <v>1.2141091229530268</v>
      </c>
      <c r="K12" s="107"/>
      <c r="L12" s="106"/>
    </row>
    <row r="13" spans="1:12" s="10" customFormat="1" ht="39" customHeight="1" x14ac:dyDescent="0.3">
      <c r="A13" s="7">
        <v>5</v>
      </c>
      <c r="B13" s="11" t="s">
        <v>20</v>
      </c>
      <c r="C13" s="100">
        <v>6400</v>
      </c>
      <c r="D13" s="100">
        <v>7360</v>
      </c>
      <c r="E13" s="100">
        <v>14080</v>
      </c>
      <c r="F13" s="108">
        <v>11600</v>
      </c>
      <c r="G13" s="131">
        <v>6405</v>
      </c>
      <c r="H13" s="131">
        <v>3655</v>
      </c>
      <c r="I13" s="9">
        <f t="shared" si="1"/>
        <v>-42.935206869633099</v>
      </c>
      <c r="J13" s="82">
        <f t="shared" si="0"/>
        <v>1.7893422759650452</v>
      </c>
      <c r="K13" s="107"/>
      <c r="L13" s="106"/>
    </row>
    <row r="14" spans="1:12" s="111" customFormat="1" ht="39" customHeight="1" x14ac:dyDescent="0.3">
      <c r="A14" s="12"/>
      <c r="B14" s="12" t="s">
        <v>14</v>
      </c>
      <c r="C14" s="63">
        <f t="shared" ref="C14:F14" si="4">SUM(C11:C13)</f>
        <v>90340</v>
      </c>
      <c r="D14" s="63">
        <f t="shared" si="4"/>
        <v>101810</v>
      </c>
      <c r="E14" s="63">
        <f t="shared" si="4"/>
        <v>116620</v>
      </c>
      <c r="F14" s="63">
        <f t="shared" si="4"/>
        <v>113125</v>
      </c>
      <c r="G14" s="63">
        <f t="shared" ref="G14:H14" si="5">SUM(G11:G13)</f>
        <v>47660</v>
      </c>
      <c r="H14" s="63">
        <f t="shared" si="5"/>
        <v>53355</v>
      </c>
      <c r="I14" s="62">
        <f t="shared" si="1"/>
        <v>11.949223667645825</v>
      </c>
      <c r="J14" s="83">
        <f t="shared" si="0"/>
        <v>26.120480748047882</v>
      </c>
      <c r="K14" s="109"/>
      <c r="L14" s="110"/>
    </row>
    <row r="15" spans="1:12" s="111" customFormat="1" ht="39" customHeight="1" x14ac:dyDescent="0.3">
      <c r="A15" s="13"/>
      <c r="B15" s="13" t="s">
        <v>22</v>
      </c>
      <c r="C15" s="101">
        <f t="shared" ref="C15:F15" si="6">+C10+C14</f>
        <v>505830</v>
      </c>
      <c r="D15" s="101">
        <f t="shared" si="6"/>
        <v>428740</v>
      </c>
      <c r="E15" s="101">
        <f t="shared" si="6"/>
        <v>397230</v>
      </c>
      <c r="F15" s="101">
        <f t="shared" si="6"/>
        <v>407070</v>
      </c>
      <c r="G15" s="101">
        <f t="shared" ref="G15:H15" si="7">+G10+G14</f>
        <v>192400</v>
      </c>
      <c r="H15" s="101">
        <f t="shared" si="7"/>
        <v>204265</v>
      </c>
      <c r="I15" s="61">
        <f t="shared" si="1"/>
        <v>6.1668399168399173</v>
      </c>
      <c r="J15" s="84">
        <f t="shared" si="0"/>
        <v>100</v>
      </c>
      <c r="K15" s="109"/>
      <c r="L15" s="110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8">+(H16-G16)/G16*100</f>
        <v>#DIV/0!</v>
      </c>
      <c r="J16" s="90"/>
      <c r="K16" s="87"/>
      <c r="L16" s="74"/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8"/>
        <v>#DIV/0!</v>
      </c>
      <c r="J17" s="90"/>
      <c r="K17" s="87"/>
      <c r="L17" s="74"/>
    </row>
    <row r="18" spans="1:12" ht="15.75" customHeight="1" x14ac:dyDescent="0.25">
      <c r="A18" s="20" t="s">
        <v>38</v>
      </c>
      <c r="B18" s="21"/>
      <c r="C18" s="21"/>
      <c r="D18" s="21"/>
      <c r="E18" s="21"/>
      <c r="F18" s="21"/>
      <c r="G18" s="22"/>
      <c r="H18" s="23"/>
      <c r="I18" s="23"/>
      <c r="K18" s="87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91"/>
      <c r="K21" s="91"/>
      <c r="L21" s="75"/>
    </row>
    <row r="22" spans="1:12" ht="13.8" x14ac:dyDescent="0.25">
      <c r="A22" s="139"/>
      <c r="B22" s="136" t="s">
        <v>16</v>
      </c>
      <c r="C22" s="136"/>
      <c r="D22" s="136"/>
      <c r="E22" s="141" t="s">
        <v>17</v>
      </c>
      <c r="F22" s="141"/>
      <c r="G22" s="141"/>
      <c r="H22" s="141"/>
      <c r="I22" s="141"/>
    </row>
    <row r="23" spans="1:12" ht="40.5" customHeight="1" x14ac:dyDescent="0.25">
      <c r="A23" s="140"/>
      <c r="B23" s="25" t="s">
        <v>37</v>
      </c>
      <c r="C23" s="25" t="s">
        <v>12</v>
      </c>
      <c r="D23" s="25" t="s">
        <v>13</v>
      </c>
      <c r="E23" s="26" t="s">
        <v>21</v>
      </c>
      <c r="F23" s="26" t="s">
        <v>41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9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9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9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9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9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10">+C29+B29</f>
        <v>23140</v>
      </c>
      <c r="E29" s="36">
        <v>2900</v>
      </c>
      <c r="F29" s="36">
        <v>40</v>
      </c>
      <c r="G29" s="36">
        <v>180</v>
      </c>
      <c r="H29" s="35">
        <f t="shared" ref="H29:H40" si="11">SUM(E29:G29)</f>
        <v>3120</v>
      </c>
      <c r="I29" s="36">
        <f t="shared" si="9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10"/>
        <v>23970</v>
      </c>
      <c r="E30" s="36">
        <v>2500</v>
      </c>
      <c r="F30" s="36">
        <v>20</v>
      </c>
      <c r="G30" s="36">
        <v>210</v>
      </c>
      <c r="H30" s="35">
        <f t="shared" si="11"/>
        <v>2730</v>
      </c>
      <c r="I30" s="36">
        <f t="shared" si="9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10"/>
        <v>25410</v>
      </c>
      <c r="E31" s="36">
        <v>1980</v>
      </c>
      <c r="F31" s="36">
        <v>0</v>
      </c>
      <c r="G31" s="36">
        <v>140</v>
      </c>
      <c r="H31" s="35">
        <f t="shared" si="11"/>
        <v>2120</v>
      </c>
      <c r="I31" s="36">
        <f t="shared" si="9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10"/>
        <v>23630</v>
      </c>
      <c r="E32" s="36">
        <v>2380</v>
      </c>
      <c r="F32" s="36">
        <v>0</v>
      </c>
      <c r="G32" s="36">
        <v>70</v>
      </c>
      <c r="H32" s="35">
        <f t="shared" si="11"/>
        <v>2450</v>
      </c>
      <c r="I32" s="36">
        <f t="shared" si="9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10"/>
        <v>20260</v>
      </c>
      <c r="E33" s="36">
        <v>2510</v>
      </c>
      <c r="F33" s="36">
        <v>0</v>
      </c>
      <c r="G33" s="36">
        <v>80</v>
      </c>
      <c r="H33" s="35">
        <f t="shared" si="11"/>
        <v>2590</v>
      </c>
      <c r="I33" s="36">
        <f t="shared" si="9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10"/>
        <v>18180</v>
      </c>
      <c r="E34" s="36">
        <v>2380</v>
      </c>
      <c r="F34" s="36">
        <v>80</v>
      </c>
      <c r="G34" s="36">
        <v>50</v>
      </c>
      <c r="H34" s="35">
        <f t="shared" si="11"/>
        <v>2510</v>
      </c>
      <c r="I34" s="36">
        <f t="shared" si="9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10"/>
        <v>18410</v>
      </c>
      <c r="E35" s="36">
        <v>2830</v>
      </c>
      <c r="F35" s="36">
        <v>360</v>
      </c>
      <c r="G35" s="36">
        <v>490</v>
      </c>
      <c r="H35" s="35">
        <f t="shared" si="11"/>
        <v>3680</v>
      </c>
      <c r="I35" s="36">
        <f t="shared" si="9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10"/>
        <v>20930</v>
      </c>
      <c r="E36" s="36">
        <v>3370</v>
      </c>
      <c r="F36" s="36">
        <v>1070</v>
      </c>
      <c r="G36" s="36">
        <v>680</v>
      </c>
      <c r="H36" s="35">
        <f t="shared" si="11"/>
        <v>5120</v>
      </c>
      <c r="I36" s="36">
        <f t="shared" si="9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10"/>
        <v>21960</v>
      </c>
      <c r="E37" s="36">
        <v>3780</v>
      </c>
      <c r="F37" s="36">
        <v>1560</v>
      </c>
      <c r="G37" s="36">
        <v>270</v>
      </c>
      <c r="H37" s="35">
        <f t="shared" si="11"/>
        <v>5610</v>
      </c>
      <c r="I37" s="36">
        <f t="shared" si="9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10"/>
        <v>25190</v>
      </c>
      <c r="E38" s="36">
        <v>4170</v>
      </c>
      <c r="F38" s="36">
        <v>1370</v>
      </c>
      <c r="G38" s="36">
        <v>20</v>
      </c>
      <c r="H38" s="35">
        <f t="shared" si="11"/>
        <v>5560</v>
      </c>
      <c r="I38" s="36">
        <f t="shared" si="9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10"/>
        <v>26730</v>
      </c>
      <c r="E39" s="43">
        <v>4460</v>
      </c>
      <c r="F39" s="43">
        <v>480</v>
      </c>
      <c r="G39" s="43">
        <v>20</v>
      </c>
      <c r="H39" s="44">
        <f t="shared" si="11"/>
        <v>4960</v>
      </c>
      <c r="I39" s="43">
        <f t="shared" si="9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10"/>
        <v>26820</v>
      </c>
      <c r="E40" s="43">
        <v>3910</v>
      </c>
      <c r="F40" s="43">
        <v>120</v>
      </c>
      <c r="G40" s="43">
        <v>10</v>
      </c>
      <c r="H40" s="44">
        <f t="shared" si="11"/>
        <v>4040</v>
      </c>
      <c r="I40" s="43">
        <f t="shared" si="9"/>
        <v>30860</v>
      </c>
    </row>
    <row r="41" spans="1:9" ht="18.75" hidden="1" customHeight="1" x14ac:dyDescent="0.3">
      <c r="A41" s="34">
        <v>2009</v>
      </c>
      <c r="B41" s="35">
        <f t="shared" ref="B41:H41" si="12">SUM(B42:B53)</f>
        <v>112760</v>
      </c>
      <c r="C41" s="35">
        <f t="shared" si="12"/>
        <v>180410</v>
      </c>
      <c r="D41" s="35">
        <f t="shared" si="12"/>
        <v>293170</v>
      </c>
      <c r="E41" s="35">
        <f t="shared" si="12"/>
        <v>39030</v>
      </c>
      <c r="F41" s="35">
        <f t="shared" si="12"/>
        <v>3980</v>
      </c>
      <c r="G41" s="35">
        <f t="shared" si="12"/>
        <v>3550</v>
      </c>
      <c r="H41" s="35">
        <f t="shared" si="12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3">+B42+C42</f>
        <v>23980</v>
      </c>
      <c r="E42" s="43">
        <v>3230</v>
      </c>
      <c r="F42" s="43">
        <v>0</v>
      </c>
      <c r="G42" s="43">
        <v>30</v>
      </c>
      <c r="H42" s="44">
        <f t="shared" ref="H42:H53" si="14">SUM(E42:G42)</f>
        <v>3260</v>
      </c>
      <c r="I42" s="43">
        <f t="shared" ref="I42:I53" si="15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3"/>
        <v>24730</v>
      </c>
      <c r="E43" s="43">
        <v>3350</v>
      </c>
      <c r="F43" s="43">
        <v>0</v>
      </c>
      <c r="G43" s="43">
        <v>30</v>
      </c>
      <c r="H43" s="44">
        <f t="shared" si="14"/>
        <v>3380</v>
      </c>
      <c r="I43" s="43">
        <f t="shared" si="15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3"/>
        <v>26350</v>
      </c>
      <c r="E44" s="43">
        <v>3390</v>
      </c>
      <c r="F44" s="43">
        <v>0</v>
      </c>
      <c r="G44" s="43">
        <v>240</v>
      </c>
      <c r="H44" s="44">
        <f t="shared" si="14"/>
        <v>3630</v>
      </c>
      <c r="I44" s="43">
        <f t="shared" si="15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3"/>
        <v>24980</v>
      </c>
      <c r="E45" s="43">
        <v>2630</v>
      </c>
      <c r="F45" s="43">
        <v>0</v>
      </c>
      <c r="G45" s="43">
        <v>510</v>
      </c>
      <c r="H45" s="44">
        <f t="shared" si="14"/>
        <v>3140</v>
      </c>
      <c r="I45" s="43">
        <f t="shared" si="15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3"/>
        <v>21920</v>
      </c>
      <c r="E46" s="43">
        <v>2380</v>
      </c>
      <c r="F46" s="43">
        <v>0</v>
      </c>
      <c r="G46" s="43">
        <v>580</v>
      </c>
      <c r="H46" s="44">
        <f t="shared" si="14"/>
        <v>2960</v>
      </c>
      <c r="I46" s="43">
        <f t="shared" si="15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3"/>
        <v>19130</v>
      </c>
      <c r="E47" s="43">
        <v>2350</v>
      </c>
      <c r="F47" s="43">
        <v>0</v>
      </c>
      <c r="G47" s="43">
        <v>430</v>
      </c>
      <c r="H47" s="44">
        <f t="shared" si="14"/>
        <v>2780</v>
      </c>
      <c r="I47" s="43">
        <f t="shared" si="15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3"/>
        <v>22050</v>
      </c>
      <c r="E48" s="43">
        <v>3110</v>
      </c>
      <c r="F48" s="43">
        <v>690</v>
      </c>
      <c r="G48" s="43">
        <v>580</v>
      </c>
      <c r="H48" s="44">
        <f t="shared" si="14"/>
        <v>4380</v>
      </c>
      <c r="I48" s="43">
        <f t="shared" si="15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3"/>
        <v>25240</v>
      </c>
      <c r="E49" s="43">
        <v>4040</v>
      </c>
      <c r="F49" s="43">
        <v>1080</v>
      </c>
      <c r="G49" s="43">
        <v>170</v>
      </c>
      <c r="H49" s="44">
        <f t="shared" si="14"/>
        <v>5290</v>
      </c>
      <c r="I49" s="43">
        <f t="shared" si="15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3"/>
        <v>23310</v>
      </c>
      <c r="E50" s="43">
        <v>3530</v>
      </c>
      <c r="F50" s="43">
        <v>1360</v>
      </c>
      <c r="G50" s="43">
        <v>80</v>
      </c>
      <c r="H50" s="44">
        <f t="shared" si="14"/>
        <v>4970</v>
      </c>
      <c r="I50" s="43">
        <f t="shared" si="15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3"/>
        <v>26730</v>
      </c>
      <c r="E51" s="36">
        <v>3350</v>
      </c>
      <c r="F51" s="36">
        <v>300</v>
      </c>
      <c r="G51" s="36">
        <v>250</v>
      </c>
      <c r="H51" s="35">
        <f t="shared" si="14"/>
        <v>3900</v>
      </c>
      <c r="I51" s="36">
        <f t="shared" si="15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3"/>
        <v>28060</v>
      </c>
      <c r="E52" s="36">
        <v>4210</v>
      </c>
      <c r="F52" s="36">
        <v>440</v>
      </c>
      <c r="G52" s="36">
        <v>340</v>
      </c>
      <c r="H52" s="35">
        <f t="shared" si="14"/>
        <v>4990</v>
      </c>
      <c r="I52" s="36">
        <f t="shared" si="15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3"/>
        <v>26690</v>
      </c>
      <c r="E53" s="36">
        <v>3460</v>
      </c>
      <c r="F53" s="36">
        <v>110</v>
      </c>
      <c r="G53" s="36">
        <v>310</v>
      </c>
      <c r="H53" s="35">
        <f t="shared" si="14"/>
        <v>3880</v>
      </c>
      <c r="I53" s="36">
        <f t="shared" si="15"/>
        <v>30570</v>
      </c>
    </row>
    <row r="54" spans="1:9" ht="18.75" hidden="1" customHeight="1" x14ac:dyDescent="0.3">
      <c r="A54" s="38">
        <v>2010</v>
      </c>
      <c r="B54" s="45">
        <f t="shared" ref="B54:H54" si="16">SUM(B55:B66)</f>
        <v>129840</v>
      </c>
      <c r="C54" s="45">
        <f t="shared" si="16"/>
        <v>202420</v>
      </c>
      <c r="D54" s="45">
        <f t="shared" si="16"/>
        <v>332260</v>
      </c>
      <c r="E54" s="45">
        <f t="shared" si="16"/>
        <v>44380</v>
      </c>
      <c r="F54" s="45">
        <f t="shared" si="16"/>
        <v>4550</v>
      </c>
      <c r="G54" s="45">
        <f t="shared" si="16"/>
        <v>3480</v>
      </c>
      <c r="H54" s="45">
        <f t="shared" si="16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7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8">SUM(E55:G55)</f>
        <v>3250</v>
      </c>
      <c r="I55" s="40">
        <f t="shared" ref="I55:I66" si="19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7"/>
        <v>26340</v>
      </c>
      <c r="E56" s="40">
        <v>3270</v>
      </c>
      <c r="F56" s="40">
        <v>10</v>
      </c>
      <c r="G56" s="40">
        <v>40</v>
      </c>
      <c r="H56" s="45">
        <f t="shared" si="18"/>
        <v>3320</v>
      </c>
      <c r="I56" s="40">
        <f t="shared" si="19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7"/>
        <v>27560</v>
      </c>
      <c r="E57" s="40">
        <v>3720</v>
      </c>
      <c r="F57" s="40">
        <v>10</v>
      </c>
      <c r="G57" s="40">
        <v>30</v>
      </c>
      <c r="H57" s="45">
        <f t="shared" si="18"/>
        <v>3760</v>
      </c>
      <c r="I57" s="40">
        <f t="shared" si="19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7"/>
        <v>25980</v>
      </c>
      <c r="E58" s="40">
        <v>3660</v>
      </c>
      <c r="F58" s="40">
        <v>10</v>
      </c>
      <c r="G58" s="40">
        <v>20</v>
      </c>
      <c r="H58" s="45">
        <f t="shared" si="18"/>
        <v>3690</v>
      </c>
      <c r="I58" s="40">
        <f t="shared" si="19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7"/>
        <v>25230</v>
      </c>
      <c r="E59" s="40">
        <v>2940</v>
      </c>
      <c r="F59" s="40">
        <v>10</v>
      </c>
      <c r="G59" s="40">
        <v>320</v>
      </c>
      <c r="H59" s="45">
        <f t="shared" si="18"/>
        <v>3270</v>
      </c>
      <c r="I59" s="40">
        <f t="shared" si="19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7"/>
        <v>27120</v>
      </c>
      <c r="E60" s="40">
        <v>2850</v>
      </c>
      <c r="F60" s="40">
        <v>20</v>
      </c>
      <c r="G60" s="40">
        <v>440</v>
      </c>
      <c r="H60" s="45">
        <f t="shared" si="18"/>
        <v>3310</v>
      </c>
      <c r="I60" s="40">
        <f t="shared" si="19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7"/>
        <v>26180</v>
      </c>
      <c r="E61" s="40">
        <v>2960</v>
      </c>
      <c r="F61" s="40">
        <v>620</v>
      </c>
      <c r="G61" s="40">
        <v>910</v>
      </c>
      <c r="H61" s="45">
        <f t="shared" si="18"/>
        <v>4490</v>
      </c>
      <c r="I61" s="40">
        <f t="shared" si="19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7"/>
        <v>27320</v>
      </c>
      <c r="E62" s="40">
        <v>4010</v>
      </c>
      <c r="F62" s="40">
        <v>1770</v>
      </c>
      <c r="G62" s="40">
        <v>390</v>
      </c>
      <c r="H62" s="45">
        <f t="shared" si="18"/>
        <v>6170</v>
      </c>
      <c r="I62" s="40">
        <f t="shared" si="19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7"/>
        <v>28030</v>
      </c>
      <c r="E63" s="40">
        <v>3680</v>
      </c>
      <c r="F63" s="40">
        <v>1620</v>
      </c>
      <c r="G63" s="40">
        <v>120</v>
      </c>
      <c r="H63" s="45">
        <f t="shared" si="18"/>
        <v>5420</v>
      </c>
      <c r="I63" s="40">
        <f t="shared" si="19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7"/>
        <v>29530</v>
      </c>
      <c r="E64" s="40">
        <v>4290</v>
      </c>
      <c r="F64" s="40">
        <v>370</v>
      </c>
      <c r="G64" s="40">
        <v>100</v>
      </c>
      <c r="H64" s="45">
        <f t="shared" si="18"/>
        <v>4760</v>
      </c>
      <c r="I64" s="40">
        <f t="shared" si="19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7"/>
        <v>31700</v>
      </c>
      <c r="E65" s="40">
        <v>5130</v>
      </c>
      <c r="F65" s="40">
        <v>30</v>
      </c>
      <c r="G65" s="40">
        <v>450</v>
      </c>
      <c r="H65" s="45">
        <f t="shared" si="18"/>
        <v>5610</v>
      </c>
      <c r="I65" s="40">
        <f t="shared" si="19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7"/>
        <v>32980</v>
      </c>
      <c r="E66" s="40">
        <v>4660</v>
      </c>
      <c r="F66" s="40">
        <v>80</v>
      </c>
      <c r="G66" s="40">
        <v>620</v>
      </c>
      <c r="H66" s="45">
        <f t="shared" si="18"/>
        <v>5360</v>
      </c>
      <c r="I66" s="40">
        <f t="shared" si="19"/>
        <v>38340</v>
      </c>
    </row>
    <row r="67" spans="1:9" ht="18.75" hidden="1" customHeight="1" x14ac:dyDescent="0.3">
      <c r="A67" s="38">
        <v>2011</v>
      </c>
      <c r="B67" s="45">
        <f t="shared" ref="B67:H67" si="20">SUM(B68:B79)</f>
        <v>162920</v>
      </c>
      <c r="C67" s="45">
        <f t="shared" si="20"/>
        <v>222350</v>
      </c>
      <c r="D67" s="45">
        <f t="shared" si="20"/>
        <v>385270</v>
      </c>
      <c r="E67" s="45">
        <f t="shared" si="20"/>
        <v>50050</v>
      </c>
      <c r="F67" s="45">
        <f t="shared" si="20"/>
        <v>5360</v>
      </c>
      <c r="G67" s="45">
        <f t="shared" si="20"/>
        <v>4150</v>
      </c>
      <c r="H67" s="45">
        <f t="shared" si="20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1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2">SUM(E68:G68)</f>
        <v>3310</v>
      </c>
      <c r="I68" s="40">
        <f t="shared" ref="I68:I79" si="23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1"/>
        <v>30710</v>
      </c>
      <c r="E69" s="40">
        <v>2880</v>
      </c>
      <c r="F69" s="40">
        <v>0</v>
      </c>
      <c r="G69" s="40">
        <v>170</v>
      </c>
      <c r="H69" s="45">
        <f t="shared" si="22"/>
        <v>3050</v>
      </c>
      <c r="I69" s="40">
        <f t="shared" si="23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1"/>
        <v>33620</v>
      </c>
      <c r="E70" s="40">
        <v>3140</v>
      </c>
      <c r="F70" s="40">
        <v>0</v>
      </c>
      <c r="G70" s="40">
        <v>450</v>
      </c>
      <c r="H70" s="45">
        <f t="shared" si="22"/>
        <v>3590</v>
      </c>
      <c r="I70" s="40">
        <f t="shared" si="23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1"/>
        <v>33890</v>
      </c>
      <c r="E71" s="40">
        <v>2950</v>
      </c>
      <c r="F71" s="40">
        <v>10</v>
      </c>
      <c r="G71" s="40">
        <v>180</v>
      </c>
      <c r="H71" s="45">
        <f t="shared" si="22"/>
        <v>3140</v>
      </c>
      <c r="I71" s="40">
        <f t="shared" si="23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1"/>
        <v>30160</v>
      </c>
      <c r="E72" s="40">
        <v>2910</v>
      </c>
      <c r="F72" s="40">
        <v>20</v>
      </c>
      <c r="G72" s="40">
        <v>240</v>
      </c>
      <c r="H72" s="45">
        <f t="shared" si="22"/>
        <v>3170</v>
      </c>
      <c r="I72" s="40">
        <f t="shared" si="23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1"/>
        <v>28610</v>
      </c>
      <c r="E73" s="40">
        <v>3480</v>
      </c>
      <c r="F73" s="40">
        <v>230</v>
      </c>
      <c r="G73" s="40">
        <v>810</v>
      </c>
      <c r="H73" s="45">
        <f t="shared" si="22"/>
        <v>4520</v>
      </c>
      <c r="I73" s="40">
        <f t="shared" si="23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1"/>
        <v>27020</v>
      </c>
      <c r="E74" s="40">
        <v>4380</v>
      </c>
      <c r="F74" s="40">
        <v>1180</v>
      </c>
      <c r="G74" s="40">
        <v>380</v>
      </c>
      <c r="H74" s="45">
        <f t="shared" si="22"/>
        <v>5940</v>
      </c>
      <c r="I74" s="40">
        <f t="shared" si="23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1"/>
        <v>32530</v>
      </c>
      <c r="E75" s="40">
        <v>6070</v>
      </c>
      <c r="F75" s="40">
        <v>1870</v>
      </c>
      <c r="G75" s="40">
        <v>320</v>
      </c>
      <c r="H75" s="45">
        <f t="shared" si="22"/>
        <v>8260</v>
      </c>
      <c r="I75" s="40">
        <f t="shared" si="23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1"/>
        <v>35870</v>
      </c>
      <c r="E76" s="40">
        <v>5010</v>
      </c>
      <c r="F76" s="40">
        <v>1580</v>
      </c>
      <c r="G76" s="40">
        <v>540</v>
      </c>
      <c r="H76" s="45">
        <f t="shared" si="22"/>
        <v>7130</v>
      </c>
      <c r="I76" s="40">
        <f t="shared" si="23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1"/>
        <v>35230</v>
      </c>
      <c r="E77" s="40">
        <v>4970</v>
      </c>
      <c r="F77" s="40">
        <v>210</v>
      </c>
      <c r="G77" s="40">
        <v>210</v>
      </c>
      <c r="H77" s="45">
        <f t="shared" si="22"/>
        <v>5390</v>
      </c>
      <c r="I77" s="40">
        <f t="shared" si="23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1"/>
        <v>35210</v>
      </c>
      <c r="E78" s="40">
        <v>5830</v>
      </c>
      <c r="F78" s="40">
        <v>240</v>
      </c>
      <c r="G78" s="40">
        <v>100</v>
      </c>
      <c r="H78" s="45">
        <f t="shared" si="22"/>
        <v>6170</v>
      </c>
      <c r="I78" s="40">
        <f t="shared" si="23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1"/>
        <v>34860</v>
      </c>
      <c r="E79" s="40">
        <v>5210</v>
      </c>
      <c r="F79" s="40">
        <v>20</v>
      </c>
      <c r="G79" s="40">
        <v>660</v>
      </c>
      <c r="H79" s="45">
        <f t="shared" si="22"/>
        <v>5890</v>
      </c>
      <c r="I79" s="40">
        <f t="shared" si="23"/>
        <v>40750</v>
      </c>
    </row>
    <row r="80" spans="1:9" ht="18.75" hidden="1" customHeight="1" x14ac:dyDescent="0.3">
      <c r="A80" s="38">
        <v>2012</v>
      </c>
      <c r="B80" s="45">
        <f t="shared" ref="B80:G80" si="24">SUM(B81:B92)</f>
        <v>159680</v>
      </c>
      <c r="C80" s="45">
        <f t="shared" si="24"/>
        <v>257540</v>
      </c>
      <c r="D80" s="45">
        <f t="shared" si="24"/>
        <v>417220</v>
      </c>
      <c r="E80" s="45">
        <f t="shared" si="24"/>
        <v>58680</v>
      </c>
      <c r="F80" s="45">
        <f t="shared" si="24"/>
        <v>6960</v>
      </c>
      <c r="G80" s="45">
        <f t="shared" si="24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5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6">SUM(E81:G81)</f>
        <v>3940</v>
      </c>
      <c r="I81" s="40">
        <f t="shared" ref="I81:I92" si="27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5"/>
        <v>27380</v>
      </c>
      <c r="E82" s="45">
        <v>3390</v>
      </c>
      <c r="F82" s="45">
        <v>20</v>
      </c>
      <c r="G82" s="45">
        <v>140</v>
      </c>
      <c r="H82" s="45">
        <f t="shared" si="26"/>
        <v>3550</v>
      </c>
      <c r="I82" s="40">
        <f t="shared" si="27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5"/>
        <v>35390</v>
      </c>
      <c r="E83" s="45">
        <v>3730</v>
      </c>
      <c r="F83" s="45">
        <v>30</v>
      </c>
      <c r="G83" s="45">
        <v>410</v>
      </c>
      <c r="H83" s="45">
        <f t="shared" si="26"/>
        <v>4170</v>
      </c>
      <c r="I83" s="40">
        <f t="shared" si="27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5"/>
        <v>37510</v>
      </c>
      <c r="E84" s="45">
        <v>4090</v>
      </c>
      <c r="F84" s="45">
        <v>30</v>
      </c>
      <c r="G84" s="45">
        <v>390</v>
      </c>
      <c r="H84" s="45">
        <f t="shared" si="26"/>
        <v>4510</v>
      </c>
      <c r="I84" s="40">
        <f t="shared" si="27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5"/>
        <v>34320</v>
      </c>
      <c r="E85" s="45">
        <v>3900</v>
      </c>
      <c r="F85" s="45">
        <v>20</v>
      </c>
      <c r="G85" s="45">
        <v>320</v>
      </c>
      <c r="H85" s="45">
        <f t="shared" si="26"/>
        <v>4240</v>
      </c>
      <c r="I85" s="40">
        <f t="shared" si="27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6"/>
        <v>5850</v>
      </c>
      <c r="I86" s="40">
        <f t="shared" si="27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6"/>
        <v>11620</v>
      </c>
      <c r="I87" s="40">
        <f t="shared" si="27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6"/>
        <v>12740</v>
      </c>
      <c r="I88" s="40">
        <f t="shared" si="27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5"/>
        <v>35680</v>
      </c>
      <c r="E89" s="45">
        <v>6530</v>
      </c>
      <c r="F89" s="45">
        <v>230</v>
      </c>
      <c r="G89" s="45">
        <v>410</v>
      </c>
      <c r="H89" s="45">
        <f t="shared" si="26"/>
        <v>7170</v>
      </c>
      <c r="I89" s="40">
        <f t="shared" si="27"/>
        <v>42850</v>
      </c>
      <c r="J89" s="89"/>
      <c r="K89" s="89"/>
      <c r="L89" s="76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5"/>
        <v>38430</v>
      </c>
      <c r="E90" s="45">
        <v>4060</v>
      </c>
      <c r="F90" s="45">
        <v>10</v>
      </c>
      <c r="G90" s="45">
        <v>60</v>
      </c>
      <c r="H90" s="45">
        <f t="shared" si="26"/>
        <v>4130</v>
      </c>
      <c r="I90" s="40">
        <f t="shared" si="27"/>
        <v>42560</v>
      </c>
      <c r="J90" s="89"/>
      <c r="K90" s="89"/>
      <c r="L90" s="76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5"/>
        <v>40720</v>
      </c>
      <c r="E91" s="45">
        <v>3580</v>
      </c>
      <c r="F91" s="45">
        <v>0</v>
      </c>
      <c r="G91" s="45">
        <v>180</v>
      </c>
      <c r="H91" s="45">
        <f t="shared" si="26"/>
        <v>3760</v>
      </c>
      <c r="I91" s="40">
        <f t="shared" si="27"/>
        <v>44480</v>
      </c>
      <c r="J91" s="89"/>
      <c r="K91" s="89"/>
      <c r="L91" s="76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5"/>
        <v>36980</v>
      </c>
      <c r="E92" s="45">
        <v>3120</v>
      </c>
      <c r="F92" s="45">
        <v>10</v>
      </c>
      <c r="G92" s="45">
        <v>140</v>
      </c>
      <c r="H92" s="45">
        <f t="shared" si="26"/>
        <v>3270</v>
      </c>
      <c r="I92" s="40">
        <f t="shared" si="27"/>
        <v>40250</v>
      </c>
      <c r="J92" s="89"/>
      <c r="K92" s="89"/>
      <c r="L92" s="76"/>
    </row>
    <row r="93" spans="1:99" s="48" customFormat="1" ht="18.75" hidden="1" customHeight="1" x14ac:dyDescent="0.3">
      <c r="A93" s="38">
        <v>2013</v>
      </c>
      <c r="B93" s="45">
        <f t="shared" ref="B93:I93" si="28">SUM(B94:B105)</f>
        <v>177950</v>
      </c>
      <c r="C93" s="45">
        <f t="shared" si="28"/>
        <v>267980</v>
      </c>
      <c r="D93" s="45">
        <f t="shared" si="28"/>
        <v>445930</v>
      </c>
      <c r="E93" s="45">
        <f t="shared" si="28"/>
        <v>55020</v>
      </c>
      <c r="F93" s="45">
        <f t="shared" si="28"/>
        <v>7460</v>
      </c>
      <c r="G93" s="45">
        <f t="shared" si="28"/>
        <v>4430</v>
      </c>
      <c r="H93" s="45">
        <f t="shared" si="28"/>
        <v>66910</v>
      </c>
      <c r="I93" s="45">
        <f t="shared" si="28"/>
        <v>512840</v>
      </c>
      <c r="J93" s="89"/>
      <c r="K93" s="89"/>
      <c r="L93" s="7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9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30">SUM(E94:G94)</f>
        <v>3730</v>
      </c>
      <c r="I94" s="40">
        <f t="shared" ref="I94:I105" si="31">+H94+D94</f>
        <v>42170</v>
      </c>
      <c r="J94" s="89"/>
      <c r="K94" s="89"/>
      <c r="L94" s="7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9"/>
        <v>32820</v>
      </c>
      <c r="E95" s="45">
        <v>2820</v>
      </c>
      <c r="F95" s="45">
        <v>40</v>
      </c>
      <c r="G95" s="45">
        <v>110</v>
      </c>
      <c r="H95" s="45">
        <f t="shared" si="30"/>
        <v>2970</v>
      </c>
      <c r="I95" s="40">
        <f t="shared" si="31"/>
        <v>35790</v>
      </c>
      <c r="J95" s="89"/>
      <c r="K95" s="89"/>
      <c r="L95" s="7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9"/>
        <v>39650</v>
      </c>
      <c r="E96" s="45">
        <v>2790</v>
      </c>
      <c r="F96" s="45">
        <v>40</v>
      </c>
      <c r="G96" s="45">
        <v>230</v>
      </c>
      <c r="H96" s="45">
        <f t="shared" si="30"/>
        <v>3060</v>
      </c>
      <c r="I96" s="40">
        <f t="shared" si="31"/>
        <v>42710</v>
      </c>
      <c r="J96" s="89"/>
      <c r="K96" s="89"/>
      <c r="L96" s="7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9"/>
        <v>38970</v>
      </c>
      <c r="E97" s="45">
        <v>2910</v>
      </c>
      <c r="F97" s="45">
        <v>40</v>
      </c>
      <c r="G97" s="45">
        <v>810</v>
      </c>
      <c r="H97" s="45">
        <f t="shared" si="30"/>
        <v>3760</v>
      </c>
      <c r="I97" s="40">
        <f t="shared" si="31"/>
        <v>42730</v>
      </c>
      <c r="J97" s="89"/>
      <c r="K97" s="89"/>
      <c r="L97" s="7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9"/>
        <v>30710</v>
      </c>
      <c r="E98" s="45">
        <v>2840</v>
      </c>
      <c r="F98" s="45">
        <v>60</v>
      </c>
      <c r="G98" s="45">
        <v>280</v>
      </c>
      <c r="H98" s="45">
        <f t="shared" si="30"/>
        <v>3180</v>
      </c>
      <c r="I98" s="40">
        <f t="shared" si="31"/>
        <v>33890</v>
      </c>
      <c r="J98" s="89"/>
      <c r="K98" s="89"/>
      <c r="L98" s="7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30"/>
        <v>3640</v>
      </c>
      <c r="I99" s="40">
        <f t="shared" si="31"/>
        <v>33680</v>
      </c>
      <c r="J99" s="89"/>
      <c r="K99" s="89"/>
      <c r="L99" s="7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30"/>
        <v>4990</v>
      </c>
      <c r="I100" s="40">
        <f t="shared" si="31"/>
        <v>41820</v>
      </c>
      <c r="J100" s="89"/>
      <c r="K100" s="89"/>
      <c r="L100" s="7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9"/>
        <v>39880</v>
      </c>
      <c r="E101" s="45">
        <v>8140</v>
      </c>
      <c r="F101" s="45">
        <v>3360</v>
      </c>
      <c r="G101" s="45">
        <v>340</v>
      </c>
      <c r="H101" s="45">
        <f t="shared" si="30"/>
        <v>11840</v>
      </c>
      <c r="I101" s="40">
        <f t="shared" si="31"/>
        <v>51720</v>
      </c>
      <c r="J101" s="89"/>
      <c r="K101" s="89"/>
      <c r="L101" s="7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30"/>
        <v>9850</v>
      </c>
      <c r="I102" s="40">
        <f t="shared" si="31"/>
        <v>50490</v>
      </c>
      <c r="J102" s="89"/>
      <c r="K102" s="89"/>
      <c r="L102" s="7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30"/>
        <v>6990</v>
      </c>
      <c r="I103" s="40">
        <f t="shared" si="31"/>
        <v>46300</v>
      </c>
      <c r="J103" s="89"/>
      <c r="K103" s="89"/>
      <c r="L103" s="7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30"/>
        <v>5810</v>
      </c>
      <c r="I104" s="40">
        <f t="shared" si="31"/>
        <v>44220</v>
      </c>
      <c r="J104" s="89"/>
      <c r="K104" s="89"/>
      <c r="L104" s="7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30"/>
        <v>7090</v>
      </c>
      <c r="I105" s="40">
        <f t="shared" si="31"/>
        <v>47320</v>
      </c>
      <c r="J105" s="89"/>
      <c r="K105" s="89"/>
      <c r="L105" s="7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2">SUM(B107:B118)</f>
        <v>180450</v>
      </c>
      <c r="C106" s="45">
        <f t="shared" si="32"/>
        <v>278850</v>
      </c>
      <c r="D106" s="45">
        <f t="shared" si="32"/>
        <v>459300</v>
      </c>
      <c r="E106" s="45">
        <f t="shared" si="32"/>
        <v>68820</v>
      </c>
      <c r="F106" s="45">
        <f t="shared" si="32"/>
        <v>1780</v>
      </c>
      <c r="G106" s="45">
        <f t="shared" si="32"/>
        <v>5150</v>
      </c>
      <c r="H106" s="45">
        <f t="shared" si="32"/>
        <v>75750</v>
      </c>
      <c r="I106" s="45">
        <f t="shared" si="32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3">SUM(E107:G107)</f>
        <v>5590</v>
      </c>
      <c r="I107" s="36">
        <f t="shared" ref="I107:I118" si="34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3"/>
        <v>6130</v>
      </c>
      <c r="I108" s="36">
        <f t="shared" si="34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3"/>
        <v>7160</v>
      </c>
      <c r="I109" s="36">
        <f t="shared" si="34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3"/>
        <v>6970</v>
      </c>
      <c r="I110" s="36">
        <f t="shared" si="34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3"/>
        <v>5440</v>
      </c>
      <c r="I111" s="36">
        <f t="shared" si="34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3"/>
        <v>5710</v>
      </c>
      <c r="I112" s="37">
        <f t="shared" si="34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3"/>
        <v>5760</v>
      </c>
      <c r="I113" s="37">
        <f t="shared" si="34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3"/>
        <v>6560</v>
      </c>
      <c r="I114" s="37">
        <f t="shared" si="34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3"/>
        <v>7700</v>
      </c>
      <c r="I115" s="37">
        <f t="shared" si="34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3"/>
        <v>6250</v>
      </c>
      <c r="I116" s="37">
        <f t="shared" si="34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3"/>
        <v>6110</v>
      </c>
      <c r="I117" s="37">
        <f t="shared" si="34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3"/>
        <v>6370</v>
      </c>
      <c r="I118" s="37">
        <f t="shared" si="34"/>
        <v>46140</v>
      </c>
    </row>
    <row r="119" spans="1:12" s="121" customFormat="1" ht="18.75" customHeight="1" x14ac:dyDescent="0.3">
      <c r="A119" s="102">
        <v>2015</v>
      </c>
      <c r="B119" s="118">
        <f>SUM(B120:B131)</f>
        <v>183870</v>
      </c>
      <c r="C119" s="118">
        <f t="shared" ref="C119:H119" si="35">SUM(C120:C131)</f>
        <v>269020</v>
      </c>
      <c r="D119" s="118">
        <f>SUM(D120:D131)</f>
        <v>452890</v>
      </c>
      <c r="E119" s="118">
        <f>SUM(E120:E131)</f>
        <v>57060</v>
      </c>
      <c r="F119" s="118">
        <f>SUM(F120:F131)</f>
        <v>3150</v>
      </c>
      <c r="G119" s="118">
        <f t="shared" si="35"/>
        <v>7090</v>
      </c>
      <c r="H119" s="118">
        <f t="shared" si="35"/>
        <v>67300</v>
      </c>
      <c r="I119" s="118">
        <f>SUM(I120:I131)</f>
        <v>520190</v>
      </c>
      <c r="J119" s="119"/>
      <c r="K119" s="119"/>
      <c r="L119" s="120"/>
    </row>
    <row r="120" spans="1:12" s="124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6">SUM(E120:G120)</f>
        <v>4180</v>
      </c>
      <c r="I120" s="36">
        <f t="shared" ref="I120:I131" si="37">+D120+H120</f>
        <v>39420</v>
      </c>
      <c r="J120" s="122"/>
      <c r="K120" s="122"/>
      <c r="L120" s="123"/>
    </row>
    <row r="121" spans="1:12" s="124" customFormat="1" ht="15" hidden="1" x14ac:dyDescent="0.3">
      <c r="A121" s="46" t="s">
        <v>1</v>
      </c>
      <c r="B121" s="125">
        <v>15450</v>
      </c>
      <c r="C121" s="125">
        <v>24410</v>
      </c>
      <c r="D121" s="43">
        <f t="shared" ref="D121:D140" si="38">SUM(B121:C121)</f>
        <v>39860</v>
      </c>
      <c r="E121" s="125">
        <v>4870</v>
      </c>
      <c r="F121" s="125">
        <v>50</v>
      </c>
      <c r="G121" s="125">
        <v>100</v>
      </c>
      <c r="H121" s="35">
        <f t="shared" si="36"/>
        <v>5020</v>
      </c>
      <c r="I121" s="36">
        <f t="shared" si="37"/>
        <v>44880</v>
      </c>
      <c r="J121" s="122"/>
      <c r="K121" s="122"/>
      <c r="L121" s="123"/>
    </row>
    <row r="122" spans="1:12" s="124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8"/>
        <v>42880</v>
      </c>
      <c r="E122" s="35">
        <v>4060</v>
      </c>
      <c r="F122" s="35">
        <v>60</v>
      </c>
      <c r="G122" s="35">
        <v>200</v>
      </c>
      <c r="H122" s="35">
        <f t="shared" si="36"/>
        <v>4320</v>
      </c>
      <c r="I122" s="36">
        <f t="shared" si="37"/>
        <v>47200</v>
      </c>
      <c r="J122" s="126"/>
      <c r="K122" s="126"/>
      <c r="L122" s="123"/>
    </row>
    <row r="123" spans="1:12" s="124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8"/>
        <v>42530</v>
      </c>
      <c r="E123" s="35">
        <v>4130</v>
      </c>
      <c r="F123" s="35">
        <v>90</v>
      </c>
      <c r="G123" s="35">
        <v>60</v>
      </c>
      <c r="H123" s="35">
        <f t="shared" si="36"/>
        <v>4280</v>
      </c>
      <c r="I123" s="36">
        <f t="shared" si="37"/>
        <v>46810</v>
      </c>
      <c r="J123" s="122"/>
      <c r="K123" s="122"/>
      <c r="L123" s="123"/>
    </row>
    <row r="124" spans="1:12" s="124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6"/>
        <v>4840</v>
      </c>
      <c r="I124" s="36">
        <f t="shared" si="37"/>
        <v>41570</v>
      </c>
      <c r="J124" s="122"/>
      <c r="K124" s="122"/>
      <c r="L124" s="123"/>
    </row>
    <row r="125" spans="1:12" s="124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8"/>
        <v>31080</v>
      </c>
      <c r="E125" s="35">
        <v>4380</v>
      </c>
      <c r="F125" s="35">
        <v>50</v>
      </c>
      <c r="G125" s="35">
        <v>610</v>
      </c>
      <c r="H125" s="35">
        <f t="shared" si="36"/>
        <v>5040</v>
      </c>
      <c r="I125" s="36">
        <f t="shared" si="37"/>
        <v>36120</v>
      </c>
      <c r="J125" s="122"/>
      <c r="K125" s="122"/>
      <c r="L125" s="123"/>
    </row>
    <row r="126" spans="1:12" s="124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8"/>
        <v>32640</v>
      </c>
      <c r="E126" s="35">
        <v>4630</v>
      </c>
      <c r="F126" s="35">
        <v>70</v>
      </c>
      <c r="G126" s="35">
        <v>2020</v>
      </c>
      <c r="H126" s="35">
        <f t="shared" si="36"/>
        <v>6720</v>
      </c>
      <c r="I126" s="36">
        <f t="shared" si="37"/>
        <v>39360</v>
      </c>
      <c r="J126" s="122"/>
      <c r="K126" s="122"/>
      <c r="L126" s="123"/>
    </row>
    <row r="127" spans="1:12" s="124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8"/>
        <v>35810</v>
      </c>
      <c r="E127" s="35">
        <v>5600</v>
      </c>
      <c r="F127" s="35">
        <v>540</v>
      </c>
      <c r="G127" s="35">
        <v>1170</v>
      </c>
      <c r="H127" s="35">
        <f t="shared" si="36"/>
        <v>7310</v>
      </c>
      <c r="I127" s="36">
        <f t="shared" si="37"/>
        <v>43120</v>
      </c>
      <c r="J127" s="122"/>
      <c r="K127" s="122"/>
      <c r="L127" s="123"/>
    </row>
    <row r="128" spans="1:12" s="124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8"/>
        <v>37620</v>
      </c>
      <c r="E128" s="35">
        <v>6580</v>
      </c>
      <c r="F128" s="35">
        <v>1680</v>
      </c>
      <c r="G128" s="35">
        <v>250</v>
      </c>
      <c r="H128" s="35">
        <f t="shared" si="36"/>
        <v>8510</v>
      </c>
      <c r="I128" s="36">
        <f t="shared" si="37"/>
        <v>46130</v>
      </c>
      <c r="J128" s="122"/>
      <c r="K128" s="122"/>
      <c r="L128" s="123"/>
    </row>
    <row r="129" spans="1:16" s="124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8"/>
        <v>39940</v>
      </c>
      <c r="E129" s="45">
        <v>5890</v>
      </c>
      <c r="F129" s="45">
        <v>260</v>
      </c>
      <c r="G129" s="45">
        <v>330</v>
      </c>
      <c r="H129" s="35">
        <f t="shared" si="36"/>
        <v>6480</v>
      </c>
      <c r="I129" s="36">
        <f t="shared" si="37"/>
        <v>46420</v>
      </c>
      <c r="J129" s="122"/>
      <c r="K129" s="122"/>
      <c r="L129" s="123"/>
    </row>
    <row r="130" spans="1:16" s="124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8"/>
        <v>39720</v>
      </c>
      <c r="E130" s="45">
        <v>4990</v>
      </c>
      <c r="F130" s="45">
        <v>120</v>
      </c>
      <c r="G130" s="45">
        <v>340</v>
      </c>
      <c r="H130" s="35">
        <f t="shared" si="36"/>
        <v>5450</v>
      </c>
      <c r="I130" s="36">
        <f t="shared" si="37"/>
        <v>45170</v>
      </c>
      <c r="J130" s="122"/>
      <c r="K130" s="122"/>
      <c r="L130" s="123"/>
    </row>
    <row r="131" spans="1:16" s="124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8"/>
        <v>38840</v>
      </c>
      <c r="E131" s="127">
        <v>3520</v>
      </c>
      <c r="F131" s="127">
        <v>90</v>
      </c>
      <c r="G131" s="127">
        <v>1540</v>
      </c>
      <c r="H131" s="35">
        <f t="shared" si="36"/>
        <v>5150</v>
      </c>
      <c r="I131" s="36">
        <f t="shared" si="37"/>
        <v>43990</v>
      </c>
      <c r="J131" s="122"/>
      <c r="K131" s="122"/>
      <c r="L131" s="123"/>
    </row>
    <row r="132" spans="1:16" s="104" customFormat="1" ht="18.75" customHeight="1" x14ac:dyDescent="0.3">
      <c r="A132" s="102">
        <v>2016</v>
      </c>
      <c r="B132" s="103">
        <f>SUM(B133:B144)</f>
        <v>182830</v>
      </c>
      <c r="C132" s="103">
        <f t="shared" ref="C132:I132" si="39">SUM(C133:C144)</f>
        <v>274160</v>
      </c>
      <c r="D132" s="103">
        <f t="shared" si="39"/>
        <v>456990</v>
      </c>
      <c r="E132" s="103">
        <f t="shared" si="39"/>
        <v>58410</v>
      </c>
      <c r="F132" s="103">
        <f>SUM(F133:F144)</f>
        <v>9490</v>
      </c>
      <c r="G132" s="103">
        <f t="shared" si="39"/>
        <v>6030</v>
      </c>
      <c r="H132" s="103">
        <f t="shared" si="39"/>
        <v>73930</v>
      </c>
      <c r="I132" s="103">
        <f t="shared" si="39"/>
        <v>530920</v>
      </c>
      <c r="J132" s="92"/>
      <c r="K132" s="92"/>
      <c r="L132" s="92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8"/>
        <v>35860</v>
      </c>
      <c r="E133" s="56">
        <v>3180</v>
      </c>
      <c r="F133" s="56">
        <v>70</v>
      </c>
      <c r="G133" s="56">
        <v>1120</v>
      </c>
      <c r="H133" s="57">
        <f t="shared" ref="H133:H144" si="40">SUM(E133:G133)</f>
        <v>4370</v>
      </c>
      <c r="I133" s="57">
        <f t="shared" ref="I133:I144" si="41">+D133+H133</f>
        <v>40230</v>
      </c>
      <c r="J133" s="93"/>
      <c r="K133" s="93"/>
      <c r="L133" s="77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8"/>
        <v>39730</v>
      </c>
      <c r="E134" s="56">
        <v>3030</v>
      </c>
      <c r="F134" s="56">
        <v>70</v>
      </c>
      <c r="G134" s="56">
        <v>50</v>
      </c>
      <c r="H134" s="57">
        <f t="shared" si="40"/>
        <v>3150</v>
      </c>
      <c r="I134" s="57">
        <f t="shared" si="41"/>
        <v>42880</v>
      </c>
      <c r="J134" s="94"/>
      <c r="K134" s="94"/>
      <c r="L134" s="77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8"/>
        <v>39420</v>
      </c>
      <c r="E135" s="56">
        <v>3000</v>
      </c>
      <c r="F135" s="56">
        <v>70</v>
      </c>
      <c r="G135" s="56">
        <v>20</v>
      </c>
      <c r="H135" s="57">
        <f t="shared" si="40"/>
        <v>3090</v>
      </c>
      <c r="I135" s="57">
        <f t="shared" si="41"/>
        <v>42510</v>
      </c>
      <c r="J135" s="94"/>
      <c r="K135" s="94"/>
      <c r="L135" s="77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8"/>
        <v>36010</v>
      </c>
      <c r="E136" s="56">
        <v>3090</v>
      </c>
      <c r="F136" s="56">
        <v>60</v>
      </c>
      <c r="G136" s="56">
        <v>140</v>
      </c>
      <c r="H136" s="57">
        <f t="shared" si="40"/>
        <v>3290</v>
      </c>
      <c r="I136" s="57">
        <f t="shared" si="41"/>
        <v>39300</v>
      </c>
      <c r="J136" s="94"/>
      <c r="K136" s="94"/>
      <c r="L136" s="77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8"/>
        <v>32290</v>
      </c>
      <c r="E137" s="56">
        <v>2870</v>
      </c>
      <c r="F137" s="56">
        <v>130</v>
      </c>
      <c r="G137" s="56">
        <v>390</v>
      </c>
      <c r="H137" s="57">
        <f t="shared" si="40"/>
        <v>3390</v>
      </c>
      <c r="I137" s="57">
        <f t="shared" si="41"/>
        <v>35680</v>
      </c>
      <c r="J137" s="94"/>
      <c r="K137" s="94"/>
      <c r="L137" s="77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8"/>
        <v>34170</v>
      </c>
      <c r="E138" s="56">
        <v>3390</v>
      </c>
      <c r="F138" s="56">
        <v>260</v>
      </c>
      <c r="G138" s="56">
        <v>840</v>
      </c>
      <c r="H138" s="57">
        <f t="shared" si="40"/>
        <v>4490</v>
      </c>
      <c r="I138" s="57">
        <f t="shared" si="41"/>
        <v>38660</v>
      </c>
      <c r="J138" s="94"/>
      <c r="K138" s="94"/>
      <c r="L138" s="77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8"/>
        <v>35890</v>
      </c>
      <c r="E139" s="54">
        <v>3630</v>
      </c>
      <c r="F139" s="54">
        <v>710</v>
      </c>
      <c r="G139" s="54">
        <v>780</v>
      </c>
      <c r="H139" s="54">
        <f t="shared" si="40"/>
        <v>5120</v>
      </c>
      <c r="I139" s="54">
        <f t="shared" si="41"/>
        <v>41010</v>
      </c>
      <c r="J139" s="94"/>
      <c r="K139" s="94"/>
      <c r="L139" s="77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8"/>
        <v>38050</v>
      </c>
      <c r="E140" s="54">
        <v>6040</v>
      </c>
      <c r="F140" s="54">
        <v>1810</v>
      </c>
      <c r="G140" s="54">
        <v>300</v>
      </c>
      <c r="H140" s="54">
        <f t="shared" si="40"/>
        <v>8150</v>
      </c>
      <c r="I140" s="54">
        <f t="shared" si="41"/>
        <v>46200</v>
      </c>
      <c r="J140" s="94"/>
      <c r="K140" s="94"/>
      <c r="L140" s="77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40"/>
        <v>13960</v>
      </c>
      <c r="I141" s="54">
        <f t="shared" si="41"/>
        <v>54310</v>
      </c>
      <c r="J141" s="94"/>
      <c r="K141" s="94"/>
      <c r="L141" s="77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40"/>
        <v>10030</v>
      </c>
      <c r="I142" s="54">
        <f t="shared" si="41"/>
        <v>51490</v>
      </c>
      <c r="J142" s="94"/>
      <c r="K142" s="94"/>
      <c r="L142" s="77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40"/>
        <v>7950</v>
      </c>
      <c r="I143" s="54">
        <f t="shared" si="41"/>
        <v>50730</v>
      </c>
      <c r="J143" s="94"/>
      <c r="K143" s="94"/>
      <c r="L143" s="77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40"/>
        <v>6940</v>
      </c>
      <c r="I144" s="54">
        <f t="shared" si="41"/>
        <v>47920</v>
      </c>
      <c r="J144" s="94"/>
      <c r="K144" s="94"/>
      <c r="L144" s="77"/>
      <c r="N144" s="51"/>
      <c r="O144" s="51"/>
      <c r="P144" s="51"/>
    </row>
    <row r="145" spans="1:16" s="116" customFormat="1" ht="19.5" customHeight="1" x14ac:dyDescent="0.3">
      <c r="A145" s="102">
        <v>2017</v>
      </c>
      <c r="B145" s="114">
        <f>SUM(B146:B157)</f>
        <v>189720</v>
      </c>
      <c r="C145" s="114">
        <f t="shared" ref="C145:I145" si="42">SUM(C146:C157)</f>
        <v>259720</v>
      </c>
      <c r="D145" s="114">
        <f t="shared" si="42"/>
        <v>449440</v>
      </c>
      <c r="E145" s="114">
        <f t="shared" si="42"/>
        <v>68500</v>
      </c>
      <c r="F145" s="114">
        <f t="shared" si="42"/>
        <v>8740</v>
      </c>
      <c r="G145" s="114">
        <f t="shared" si="42"/>
        <v>4630</v>
      </c>
      <c r="H145" s="114">
        <f t="shared" si="42"/>
        <v>81870</v>
      </c>
      <c r="I145" s="114">
        <f t="shared" si="42"/>
        <v>531310</v>
      </c>
      <c r="J145" s="95"/>
      <c r="K145" s="95"/>
      <c r="L145" s="115"/>
      <c r="N145" s="117"/>
      <c r="O145" s="117"/>
      <c r="P145" s="117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3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4">SUM(E146:G146)</f>
        <v>4630</v>
      </c>
      <c r="I146" s="54">
        <f t="shared" ref="I146:I157" si="45">+D146+H146</f>
        <v>43060</v>
      </c>
      <c r="J146" s="94"/>
      <c r="K146" s="94"/>
      <c r="L146" s="77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3"/>
        <v>42230</v>
      </c>
      <c r="E147" s="54">
        <v>3080</v>
      </c>
      <c r="F147" s="54">
        <v>620</v>
      </c>
      <c r="G147" s="54">
        <v>580</v>
      </c>
      <c r="H147" s="54">
        <f t="shared" si="44"/>
        <v>4280</v>
      </c>
      <c r="I147" s="54">
        <f t="shared" si="45"/>
        <v>46510</v>
      </c>
      <c r="J147" s="80"/>
      <c r="K147" s="80"/>
      <c r="L147" s="77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3"/>
        <v>41370</v>
      </c>
      <c r="E148" s="54">
        <v>3130</v>
      </c>
      <c r="F148" s="54">
        <v>700</v>
      </c>
      <c r="G148" s="54">
        <v>130</v>
      </c>
      <c r="H148" s="54">
        <f t="shared" si="44"/>
        <v>3960</v>
      </c>
      <c r="I148" s="54">
        <f t="shared" si="45"/>
        <v>45330</v>
      </c>
      <c r="J148" s="80"/>
      <c r="K148" s="80"/>
      <c r="L148" s="77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3"/>
        <v>39450</v>
      </c>
      <c r="E149" s="54">
        <v>3010</v>
      </c>
      <c r="F149" s="54">
        <v>620</v>
      </c>
      <c r="G149" s="54">
        <v>460</v>
      </c>
      <c r="H149" s="54">
        <f t="shared" si="44"/>
        <v>4090</v>
      </c>
      <c r="I149" s="54">
        <f t="shared" si="45"/>
        <v>43540</v>
      </c>
      <c r="J149" s="80"/>
      <c r="K149" s="80"/>
      <c r="L149" s="77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3"/>
        <v>32020</v>
      </c>
      <c r="E150" s="54">
        <v>2950</v>
      </c>
      <c r="F150" s="54">
        <v>790</v>
      </c>
      <c r="G150" s="54">
        <v>140</v>
      </c>
      <c r="H150" s="54">
        <f t="shared" si="44"/>
        <v>3880</v>
      </c>
      <c r="I150" s="54">
        <f t="shared" si="45"/>
        <v>35900</v>
      </c>
      <c r="J150" s="80"/>
      <c r="K150" s="80"/>
      <c r="L150" s="77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3"/>
        <v>34390</v>
      </c>
      <c r="E151" s="54">
        <v>3010</v>
      </c>
      <c r="F151" s="54">
        <v>620</v>
      </c>
      <c r="G151" s="54">
        <v>580</v>
      </c>
      <c r="H151" s="54">
        <f t="shared" si="44"/>
        <v>4210</v>
      </c>
      <c r="I151" s="54">
        <f t="shared" si="45"/>
        <v>38600</v>
      </c>
      <c r="J151" s="80"/>
      <c r="K151" s="80"/>
      <c r="L151" s="77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3"/>
        <v>35930</v>
      </c>
      <c r="E152" s="54">
        <v>5430</v>
      </c>
      <c r="F152" s="54">
        <v>680</v>
      </c>
      <c r="G152" s="54">
        <v>500</v>
      </c>
      <c r="H152" s="54">
        <f t="shared" si="44"/>
        <v>6610</v>
      </c>
      <c r="I152" s="54">
        <f t="shared" si="45"/>
        <v>42540</v>
      </c>
      <c r="J152" s="80"/>
      <c r="K152" s="80"/>
      <c r="L152" s="77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3"/>
        <v>34070</v>
      </c>
      <c r="E153" s="54">
        <v>7940</v>
      </c>
      <c r="F153" s="54">
        <v>1020</v>
      </c>
      <c r="G153" s="54">
        <v>350</v>
      </c>
      <c r="H153" s="54">
        <f t="shared" si="44"/>
        <v>9310</v>
      </c>
      <c r="I153" s="54">
        <f t="shared" si="45"/>
        <v>43380</v>
      </c>
      <c r="J153" s="80"/>
      <c r="K153" s="80"/>
      <c r="L153" s="77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3"/>
        <v>37860</v>
      </c>
      <c r="E154" s="54">
        <v>11190</v>
      </c>
      <c r="F154" s="54">
        <v>1020</v>
      </c>
      <c r="G154" s="54">
        <v>420</v>
      </c>
      <c r="H154" s="54">
        <f t="shared" si="44"/>
        <v>12630</v>
      </c>
      <c r="I154" s="54">
        <f t="shared" si="45"/>
        <v>50490</v>
      </c>
      <c r="J154" s="80"/>
      <c r="K154" s="80"/>
      <c r="L154" s="77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3"/>
        <v>40050</v>
      </c>
      <c r="E155" s="54">
        <v>10700</v>
      </c>
      <c r="F155" s="54">
        <v>940</v>
      </c>
      <c r="G155" s="54">
        <v>270</v>
      </c>
      <c r="H155" s="54">
        <f t="shared" si="44"/>
        <v>11910</v>
      </c>
      <c r="I155" s="54">
        <f t="shared" si="45"/>
        <v>51960</v>
      </c>
      <c r="J155" s="80"/>
      <c r="K155" s="80"/>
      <c r="L155" s="77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6">SUM(B156:C156)</f>
        <v>37580</v>
      </c>
      <c r="E156" s="54">
        <v>7570</v>
      </c>
      <c r="F156" s="54">
        <v>400</v>
      </c>
      <c r="G156" s="54">
        <v>210</v>
      </c>
      <c r="H156" s="54">
        <f t="shared" si="44"/>
        <v>8180</v>
      </c>
      <c r="I156" s="54">
        <f t="shared" si="45"/>
        <v>45760</v>
      </c>
      <c r="J156" s="80"/>
      <c r="K156" s="80"/>
      <c r="L156" s="77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6"/>
        <v>36060</v>
      </c>
      <c r="E157" s="54">
        <v>7380</v>
      </c>
      <c r="F157" s="54">
        <v>400</v>
      </c>
      <c r="G157" s="54">
        <v>400</v>
      </c>
      <c r="H157" s="54">
        <f t="shared" si="44"/>
        <v>8180</v>
      </c>
      <c r="I157" s="54">
        <f t="shared" si="45"/>
        <v>44240</v>
      </c>
      <c r="J157" s="80"/>
      <c r="K157" s="80"/>
      <c r="L157" s="77"/>
      <c r="N157" s="51"/>
      <c r="O157" s="51"/>
      <c r="P157" s="51"/>
    </row>
    <row r="158" spans="1:16" s="104" customFormat="1" ht="17.25" customHeight="1" x14ac:dyDescent="0.3">
      <c r="A158" s="102">
        <v>2018</v>
      </c>
      <c r="B158" s="114">
        <f>SUM(B159:B170)</f>
        <v>190350</v>
      </c>
      <c r="C158" s="114">
        <f t="shared" ref="C158:I158" si="47">SUM(C159:C170)</f>
        <v>249020</v>
      </c>
      <c r="D158" s="114">
        <f t="shared" si="47"/>
        <v>439370</v>
      </c>
      <c r="E158" s="114">
        <f t="shared" si="47"/>
        <v>71020</v>
      </c>
      <c r="F158" s="114">
        <f t="shared" si="47"/>
        <v>8490</v>
      </c>
      <c r="G158" s="114">
        <f t="shared" si="47"/>
        <v>8180</v>
      </c>
      <c r="H158" s="114">
        <f t="shared" si="47"/>
        <v>87690</v>
      </c>
      <c r="I158" s="114">
        <f t="shared" si="47"/>
        <v>527060</v>
      </c>
      <c r="J158" s="80"/>
      <c r="K158" s="80"/>
      <c r="L158" s="92"/>
      <c r="N158" s="128"/>
      <c r="O158" s="128"/>
      <c r="P158" s="128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6"/>
        <v>36730</v>
      </c>
      <c r="E159" s="54">
        <v>5240</v>
      </c>
      <c r="F159" s="54">
        <v>230</v>
      </c>
      <c r="G159" s="54">
        <v>230</v>
      </c>
      <c r="H159" s="54">
        <f t="shared" ref="H159:H170" si="48">SUM(E159:G159)</f>
        <v>5700</v>
      </c>
      <c r="I159" s="54">
        <f t="shared" ref="I159:I170" si="49">+D159+H159</f>
        <v>42430</v>
      </c>
      <c r="J159" s="94"/>
      <c r="K159" s="94"/>
      <c r="L159" s="77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6"/>
        <v>37580</v>
      </c>
      <c r="E160" s="54">
        <v>4420</v>
      </c>
      <c r="F160" s="54">
        <v>310</v>
      </c>
      <c r="G160" s="54">
        <v>730</v>
      </c>
      <c r="H160" s="54">
        <f t="shared" si="48"/>
        <v>5460</v>
      </c>
      <c r="I160" s="54">
        <f t="shared" si="49"/>
        <v>43040</v>
      </c>
      <c r="J160" s="94"/>
      <c r="K160" s="94"/>
      <c r="L160" s="77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6"/>
        <v>40490</v>
      </c>
      <c r="E161" s="54">
        <v>4180</v>
      </c>
      <c r="F161" s="54">
        <v>730</v>
      </c>
      <c r="G161" s="54">
        <v>1610</v>
      </c>
      <c r="H161" s="54">
        <f t="shared" si="48"/>
        <v>6520</v>
      </c>
      <c r="I161" s="54">
        <f t="shared" si="49"/>
        <v>47010</v>
      </c>
      <c r="J161" s="94"/>
      <c r="K161" s="94"/>
      <c r="L161" s="77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6"/>
        <v>40120</v>
      </c>
      <c r="E162" s="54">
        <v>4060</v>
      </c>
      <c r="F162" s="54">
        <v>600</v>
      </c>
      <c r="G162" s="54">
        <v>1000</v>
      </c>
      <c r="H162" s="54">
        <f t="shared" si="48"/>
        <v>5660</v>
      </c>
      <c r="I162" s="54">
        <f t="shared" si="49"/>
        <v>45780</v>
      </c>
      <c r="J162" s="94"/>
      <c r="K162" s="94"/>
      <c r="L162" s="77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6"/>
        <v>32380</v>
      </c>
      <c r="E163" s="54">
        <v>4340</v>
      </c>
      <c r="F163" s="54">
        <v>580</v>
      </c>
      <c r="G163" s="54">
        <v>290</v>
      </c>
      <c r="H163" s="54">
        <f t="shared" si="48"/>
        <v>5210</v>
      </c>
      <c r="I163" s="54">
        <f t="shared" si="49"/>
        <v>37590</v>
      </c>
      <c r="J163" s="94"/>
      <c r="K163" s="94"/>
      <c r="L163" s="77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6"/>
        <v>33240</v>
      </c>
      <c r="E164" s="54">
        <v>4440</v>
      </c>
      <c r="F164" s="54">
        <v>640</v>
      </c>
      <c r="G164" s="54">
        <v>220</v>
      </c>
      <c r="H164" s="54">
        <f t="shared" si="48"/>
        <v>5300</v>
      </c>
      <c r="I164" s="54">
        <f t="shared" si="49"/>
        <v>38540</v>
      </c>
      <c r="J164" s="94"/>
      <c r="K164" s="94"/>
      <c r="L164" s="77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50">SUM(B165:C165)</f>
        <v>32030</v>
      </c>
      <c r="E165" s="54">
        <v>4940</v>
      </c>
      <c r="F165" s="54">
        <v>510</v>
      </c>
      <c r="G165" s="54">
        <v>270</v>
      </c>
      <c r="H165" s="54">
        <f t="shared" si="48"/>
        <v>5720</v>
      </c>
      <c r="I165" s="54">
        <f t="shared" si="49"/>
        <v>37750</v>
      </c>
      <c r="J165" s="94"/>
      <c r="K165" s="94"/>
      <c r="L165" s="77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1">SUM(B166:C166)</f>
        <v>37760</v>
      </c>
      <c r="E166" s="54">
        <v>6690</v>
      </c>
      <c r="F166" s="54">
        <v>1330</v>
      </c>
      <c r="G166" s="54">
        <v>380</v>
      </c>
      <c r="H166" s="54">
        <f t="shared" si="48"/>
        <v>8400</v>
      </c>
      <c r="I166" s="54">
        <f t="shared" si="49"/>
        <v>46160</v>
      </c>
      <c r="J166" s="94"/>
      <c r="K166" s="94"/>
      <c r="L166" s="77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8"/>
        <v>8970</v>
      </c>
      <c r="I167" s="54">
        <f t="shared" si="49"/>
        <v>47400</v>
      </c>
      <c r="J167" s="94"/>
      <c r="K167" s="94"/>
      <c r="L167" s="77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2">SUM(B168:C168)</f>
        <v>38670</v>
      </c>
      <c r="E168" s="54">
        <v>9710</v>
      </c>
      <c r="F168" s="54">
        <v>1440</v>
      </c>
      <c r="G168" s="54">
        <v>880</v>
      </c>
      <c r="H168" s="54">
        <f t="shared" si="48"/>
        <v>12030</v>
      </c>
      <c r="I168" s="54">
        <f t="shared" si="49"/>
        <v>50700</v>
      </c>
      <c r="J168" s="94"/>
      <c r="K168" s="94"/>
      <c r="L168" s="77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3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8"/>
        <v>9370</v>
      </c>
      <c r="I169" s="54">
        <f t="shared" si="49"/>
        <v>46960</v>
      </c>
      <c r="J169" s="94"/>
      <c r="K169" s="94"/>
      <c r="L169" s="77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3"/>
        <v>34350</v>
      </c>
      <c r="E170" s="54">
        <v>7680</v>
      </c>
      <c r="F170" s="54">
        <v>640</v>
      </c>
      <c r="G170" s="54">
        <v>1030</v>
      </c>
      <c r="H170" s="54">
        <f t="shared" si="48"/>
        <v>9350</v>
      </c>
      <c r="I170" s="54">
        <f t="shared" si="49"/>
        <v>43700</v>
      </c>
      <c r="J170" s="94"/>
      <c r="K170" s="94"/>
      <c r="L170" s="77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4">SUM(C172:C183)</f>
        <v>242580</v>
      </c>
      <c r="D171" s="60">
        <f t="shared" si="54"/>
        <v>415490</v>
      </c>
      <c r="E171" s="60">
        <f>SUM(E172:E183)</f>
        <v>73230</v>
      </c>
      <c r="F171" s="60">
        <f t="shared" si="54"/>
        <v>10710</v>
      </c>
      <c r="G171" s="60">
        <f t="shared" si="54"/>
        <v>6400</v>
      </c>
      <c r="H171" s="60">
        <f t="shared" si="54"/>
        <v>90340</v>
      </c>
      <c r="I171" s="60">
        <f>SUM(I172:I183)</f>
        <v>505830</v>
      </c>
      <c r="J171" s="94"/>
      <c r="K171" s="94"/>
      <c r="L171" s="77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5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6">SUM(E172:G172)</f>
        <v>7050</v>
      </c>
      <c r="I172" s="54">
        <f t="shared" ref="I172:I180" si="57">+H172+D172</f>
        <v>40090</v>
      </c>
      <c r="J172" s="94"/>
      <c r="K172" s="94"/>
      <c r="L172" s="77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5"/>
        <v>38540</v>
      </c>
      <c r="E173" s="54">
        <v>5670</v>
      </c>
      <c r="F173" s="54">
        <v>600</v>
      </c>
      <c r="G173" s="54">
        <v>670</v>
      </c>
      <c r="H173" s="54">
        <f t="shared" si="56"/>
        <v>6940</v>
      </c>
      <c r="I173" s="54">
        <f t="shared" si="57"/>
        <v>45480</v>
      </c>
      <c r="J173" s="94"/>
      <c r="K173" s="96"/>
      <c r="L173" s="77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5"/>
        <v>40650</v>
      </c>
      <c r="E174" s="54">
        <v>5530</v>
      </c>
      <c r="F174" s="54">
        <v>600</v>
      </c>
      <c r="G174" s="54">
        <v>670</v>
      </c>
      <c r="H174" s="54">
        <f t="shared" si="56"/>
        <v>6800</v>
      </c>
      <c r="I174" s="54">
        <f t="shared" si="57"/>
        <v>47450</v>
      </c>
      <c r="J174" s="94"/>
      <c r="K174" s="96"/>
      <c r="L174" s="77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5"/>
        <v>35370</v>
      </c>
      <c r="E175" s="54">
        <v>5680</v>
      </c>
      <c r="F175" s="54">
        <v>570</v>
      </c>
      <c r="G175" s="54">
        <v>570</v>
      </c>
      <c r="H175" s="54">
        <f t="shared" si="56"/>
        <v>6820</v>
      </c>
      <c r="I175" s="54">
        <f t="shared" si="57"/>
        <v>42190</v>
      </c>
      <c r="J175" s="94"/>
      <c r="K175" s="96"/>
      <c r="L175" s="77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5"/>
        <v>33180</v>
      </c>
      <c r="E176" s="54">
        <v>5680</v>
      </c>
      <c r="F176" s="54">
        <v>520</v>
      </c>
      <c r="G176" s="54">
        <v>730</v>
      </c>
      <c r="H176" s="54">
        <f t="shared" si="56"/>
        <v>6930</v>
      </c>
      <c r="I176" s="54">
        <f t="shared" si="57"/>
        <v>40110</v>
      </c>
      <c r="J176" s="94"/>
      <c r="K176" s="96"/>
      <c r="L176" s="77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5"/>
        <v>32160</v>
      </c>
      <c r="E177" s="54">
        <v>5710</v>
      </c>
      <c r="F177" s="54">
        <v>780</v>
      </c>
      <c r="G177" s="54">
        <v>500</v>
      </c>
      <c r="H177" s="54">
        <f t="shared" si="56"/>
        <v>6990</v>
      </c>
      <c r="I177" s="54">
        <f t="shared" si="57"/>
        <v>39150</v>
      </c>
      <c r="J177" s="94"/>
      <c r="K177" s="96"/>
      <c r="L177" s="77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8">SUM(B178:C178)</f>
        <v>32580</v>
      </c>
      <c r="E178" s="54">
        <v>6130</v>
      </c>
      <c r="F178" s="54">
        <v>890</v>
      </c>
      <c r="G178" s="54">
        <v>830</v>
      </c>
      <c r="H178" s="54">
        <f t="shared" si="56"/>
        <v>7850</v>
      </c>
      <c r="I178" s="54">
        <f t="shared" si="57"/>
        <v>40430</v>
      </c>
      <c r="J178" s="94"/>
      <c r="K178" s="96"/>
      <c r="L178" s="77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8"/>
        <v>32950</v>
      </c>
      <c r="E179" s="54">
        <v>6520</v>
      </c>
      <c r="F179" s="54">
        <v>1480</v>
      </c>
      <c r="G179" s="54">
        <v>570</v>
      </c>
      <c r="H179" s="54">
        <f t="shared" si="56"/>
        <v>8570</v>
      </c>
      <c r="I179" s="54">
        <f t="shared" si="57"/>
        <v>41520</v>
      </c>
      <c r="J179" s="94"/>
      <c r="K179" s="96"/>
      <c r="L179" s="77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8"/>
        <v>33860</v>
      </c>
      <c r="E180" s="54">
        <v>7390</v>
      </c>
      <c r="F180" s="54">
        <v>1520</v>
      </c>
      <c r="G180" s="54">
        <v>270</v>
      </c>
      <c r="H180" s="54">
        <f t="shared" si="56"/>
        <v>9180</v>
      </c>
      <c r="I180" s="54">
        <f t="shared" si="57"/>
        <v>43040</v>
      </c>
      <c r="J180" s="94"/>
      <c r="K180" s="94"/>
      <c r="L180" s="77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8"/>
        <v>35660</v>
      </c>
      <c r="E181" s="54">
        <v>7540</v>
      </c>
      <c r="F181" s="54">
        <v>1760</v>
      </c>
      <c r="G181" s="54">
        <v>290</v>
      </c>
      <c r="H181" s="54">
        <f t="shared" ref="H181" si="59">SUM(E181:G181)</f>
        <v>9590</v>
      </c>
      <c r="I181" s="54">
        <f t="shared" ref="I181" si="60">+H181+D181</f>
        <v>45250</v>
      </c>
      <c r="J181" s="94"/>
      <c r="K181" s="94"/>
      <c r="L181" s="77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8"/>
        <v>34030</v>
      </c>
      <c r="E182" s="54">
        <v>5870</v>
      </c>
      <c r="F182" s="54">
        <v>750</v>
      </c>
      <c r="G182" s="54">
        <v>310</v>
      </c>
      <c r="H182" s="54">
        <f t="shared" ref="H182:H183" si="61">SUM(E182:G182)</f>
        <v>6930</v>
      </c>
      <c r="I182" s="54">
        <f t="shared" ref="I182:I183" si="62">+H182+D182</f>
        <v>40960</v>
      </c>
      <c r="J182" s="129"/>
      <c r="K182" s="129"/>
      <c r="L182" s="77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8"/>
        <v>33470</v>
      </c>
      <c r="E183" s="54">
        <v>5510</v>
      </c>
      <c r="F183" s="54">
        <v>660</v>
      </c>
      <c r="G183" s="54">
        <v>520</v>
      </c>
      <c r="H183" s="54">
        <f t="shared" si="61"/>
        <v>6690</v>
      </c>
      <c r="I183" s="54">
        <f t="shared" si="62"/>
        <v>40160</v>
      </c>
      <c r="J183" s="129"/>
      <c r="K183" s="129"/>
      <c r="L183" s="77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3">SUM(C185:C196)</f>
        <v>182560</v>
      </c>
      <c r="D184" s="60">
        <f t="shared" si="63"/>
        <v>326930</v>
      </c>
      <c r="E184" s="60">
        <f t="shared" si="63"/>
        <v>84310</v>
      </c>
      <c r="F184" s="60">
        <f t="shared" si="63"/>
        <v>10140</v>
      </c>
      <c r="G184" s="60">
        <f t="shared" si="63"/>
        <v>7360</v>
      </c>
      <c r="H184" s="60">
        <f t="shared" si="63"/>
        <v>101810</v>
      </c>
      <c r="I184" s="60">
        <f t="shared" si="63"/>
        <v>428740</v>
      </c>
      <c r="J184" s="94"/>
      <c r="K184" s="94"/>
      <c r="L184" s="77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8">
        <v>15500</v>
      </c>
      <c r="C185" s="68">
        <v>19730</v>
      </c>
      <c r="D185" s="85">
        <f>SUM(B185:C185)</f>
        <v>35230</v>
      </c>
      <c r="E185" s="88">
        <v>4520</v>
      </c>
      <c r="F185" s="88">
        <v>410</v>
      </c>
      <c r="G185" s="88">
        <v>525</v>
      </c>
      <c r="H185" s="85">
        <f t="shared" ref="H185:H193" si="64">SUM(E185:G185)</f>
        <v>5455</v>
      </c>
      <c r="I185" s="85">
        <f t="shared" ref="I185:I191" si="65">+H185+D185</f>
        <v>40685</v>
      </c>
      <c r="J185" s="70"/>
      <c r="K185" s="80"/>
      <c r="L185" s="78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8">
        <v>13830</v>
      </c>
      <c r="C186" s="68">
        <v>23370</v>
      </c>
      <c r="D186" s="85">
        <f t="shared" ref="D186:D191" si="66">SUM(B186:C186)</f>
        <v>37200</v>
      </c>
      <c r="E186" s="71">
        <v>5480</v>
      </c>
      <c r="F186" s="71">
        <v>425</v>
      </c>
      <c r="G186" s="71">
        <v>250</v>
      </c>
      <c r="H186" s="85">
        <f t="shared" si="64"/>
        <v>6155</v>
      </c>
      <c r="I186" s="85">
        <f t="shared" si="65"/>
        <v>43355</v>
      </c>
      <c r="J186" s="70"/>
      <c r="K186" s="80"/>
      <c r="L186" s="78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8">
        <v>13820</v>
      </c>
      <c r="C187" s="68">
        <v>16490</v>
      </c>
      <c r="D187" s="85">
        <f t="shared" si="66"/>
        <v>30310</v>
      </c>
      <c r="E187" s="72">
        <v>5205</v>
      </c>
      <c r="F187" s="71">
        <v>500</v>
      </c>
      <c r="G187" s="71">
        <v>480</v>
      </c>
      <c r="H187" s="85">
        <f t="shared" si="64"/>
        <v>6185</v>
      </c>
      <c r="I187" s="85">
        <f t="shared" si="65"/>
        <v>36495</v>
      </c>
      <c r="J187" s="70"/>
      <c r="K187" s="80"/>
      <c r="L187" s="78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69">
        <v>9170</v>
      </c>
      <c r="C188" s="69">
        <v>12790</v>
      </c>
      <c r="D188" s="85">
        <f t="shared" si="66"/>
        <v>21960</v>
      </c>
      <c r="E188" s="72">
        <v>5630</v>
      </c>
      <c r="F188" s="72">
        <v>375</v>
      </c>
      <c r="G188" s="72">
        <v>530</v>
      </c>
      <c r="H188" s="85">
        <f t="shared" si="64"/>
        <v>6535</v>
      </c>
      <c r="I188" s="85">
        <f t="shared" si="65"/>
        <v>28495</v>
      </c>
      <c r="J188" s="79"/>
      <c r="K188" s="80"/>
      <c r="L188" s="78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8">
        <v>8970</v>
      </c>
      <c r="C189" s="68">
        <v>10080</v>
      </c>
      <c r="D189" s="85">
        <f t="shared" si="66"/>
        <v>19050</v>
      </c>
      <c r="E189" s="71">
        <v>6380</v>
      </c>
      <c r="F189" s="71">
        <v>470</v>
      </c>
      <c r="G189" s="71">
        <v>445</v>
      </c>
      <c r="H189" s="85">
        <f t="shared" si="64"/>
        <v>7295</v>
      </c>
      <c r="I189" s="85">
        <f t="shared" si="65"/>
        <v>26345</v>
      </c>
      <c r="J189" s="70"/>
      <c r="K189" s="80"/>
      <c r="L189" s="78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8">
        <v>9790</v>
      </c>
      <c r="C190" s="68">
        <v>10360</v>
      </c>
      <c r="D190" s="85">
        <f t="shared" si="66"/>
        <v>20150</v>
      </c>
      <c r="E190" s="71">
        <v>7875</v>
      </c>
      <c r="F190" s="71">
        <v>695</v>
      </c>
      <c r="G190" s="71">
        <v>630</v>
      </c>
      <c r="H190" s="85">
        <f t="shared" si="64"/>
        <v>9200</v>
      </c>
      <c r="I190" s="85">
        <f t="shared" si="65"/>
        <v>29350</v>
      </c>
      <c r="J190" s="70"/>
      <c r="K190" s="80"/>
      <c r="L190" s="78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8">
        <v>11900</v>
      </c>
      <c r="C191" s="68">
        <v>16310</v>
      </c>
      <c r="D191" s="85">
        <f t="shared" si="66"/>
        <v>28210</v>
      </c>
      <c r="E191" s="86">
        <v>7290</v>
      </c>
      <c r="F191" s="86">
        <v>1265</v>
      </c>
      <c r="G191" s="86">
        <v>715</v>
      </c>
      <c r="H191" s="85">
        <f t="shared" si="64"/>
        <v>9270</v>
      </c>
      <c r="I191" s="85">
        <f t="shared" si="65"/>
        <v>37480</v>
      </c>
      <c r="J191" s="70"/>
      <c r="K191" s="80"/>
      <c r="L191" s="78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8">
        <v>12860</v>
      </c>
      <c r="C192" s="68">
        <v>17300</v>
      </c>
      <c r="D192" s="85">
        <f t="shared" ref="D192" si="67">SUM(B192:C192)</f>
        <v>30160</v>
      </c>
      <c r="E192" s="85">
        <v>8080</v>
      </c>
      <c r="F192" s="85">
        <v>2230</v>
      </c>
      <c r="G192" s="85">
        <v>815</v>
      </c>
      <c r="H192" s="85">
        <f t="shared" si="64"/>
        <v>11125</v>
      </c>
      <c r="I192" s="85">
        <f t="shared" ref="I192" si="68">+H192+D192</f>
        <v>41285</v>
      </c>
      <c r="J192" s="94"/>
      <c r="K192" s="94"/>
      <c r="L192" s="77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8">
        <v>11930</v>
      </c>
      <c r="C193" s="68">
        <v>16920</v>
      </c>
      <c r="D193" s="85">
        <f t="shared" ref="D193" si="69">SUM(B193:C193)</f>
        <v>28850</v>
      </c>
      <c r="E193" s="85">
        <v>8350</v>
      </c>
      <c r="F193" s="85">
        <v>1810</v>
      </c>
      <c r="G193" s="85">
        <v>330</v>
      </c>
      <c r="H193" s="85">
        <f t="shared" si="64"/>
        <v>10490</v>
      </c>
      <c r="I193" s="85">
        <f t="shared" ref="I193" si="70">+H193+D193</f>
        <v>39340</v>
      </c>
      <c r="J193" s="94"/>
      <c r="K193" s="94"/>
      <c r="L193" s="77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8">
        <v>11590</v>
      </c>
      <c r="C194" s="68">
        <v>15020</v>
      </c>
      <c r="D194" s="85">
        <f t="shared" ref="D194" si="71">SUM(B194:C194)</f>
        <v>26610</v>
      </c>
      <c r="E194" s="85">
        <v>9345</v>
      </c>
      <c r="F194" s="85">
        <v>735</v>
      </c>
      <c r="G194" s="85">
        <v>550</v>
      </c>
      <c r="H194" s="85">
        <f t="shared" ref="H194" si="72">SUM(E194:G194)</f>
        <v>10630</v>
      </c>
      <c r="I194" s="85">
        <f t="shared" ref="I194" si="73">+H194+D194</f>
        <v>37240</v>
      </c>
      <c r="J194" s="94"/>
      <c r="K194" s="94"/>
      <c r="L194" s="77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8">
        <v>10840</v>
      </c>
      <c r="C195" s="68">
        <v>12660</v>
      </c>
      <c r="D195" s="85">
        <f t="shared" ref="D195" si="74">SUM(B195:C195)</f>
        <v>23500</v>
      </c>
      <c r="E195" s="85">
        <v>8815</v>
      </c>
      <c r="F195" s="85">
        <v>655</v>
      </c>
      <c r="G195" s="85">
        <v>1040</v>
      </c>
      <c r="H195" s="85">
        <f t="shared" ref="H195" si="75">SUM(E195:G195)</f>
        <v>10510</v>
      </c>
      <c r="I195" s="85">
        <f>+H195+D195</f>
        <v>34010</v>
      </c>
      <c r="J195" s="94"/>
      <c r="K195" s="94"/>
      <c r="L195" s="77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8">
        <v>14170</v>
      </c>
      <c r="C196" s="68">
        <v>11530</v>
      </c>
      <c r="D196" s="85">
        <f t="shared" ref="D196" si="76">SUM(B196:C196)</f>
        <v>25700</v>
      </c>
      <c r="E196" s="85">
        <v>7340</v>
      </c>
      <c r="F196" s="85">
        <v>570</v>
      </c>
      <c r="G196" s="85">
        <v>1050</v>
      </c>
      <c r="H196" s="85">
        <f t="shared" ref="H196" si="77">SUM(E196:G196)</f>
        <v>8960</v>
      </c>
      <c r="I196" s="85">
        <f>+H196+D196</f>
        <v>34660</v>
      </c>
      <c r="J196" s="94"/>
      <c r="K196" s="94"/>
      <c r="L196" s="77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8">SUM(C198:C209)</f>
        <v>178260</v>
      </c>
      <c r="D197" s="60">
        <f t="shared" si="78"/>
        <v>331675</v>
      </c>
      <c r="E197" s="60">
        <f t="shared" si="78"/>
        <v>80720</v>
      </c>
      <c r="F197" s="60">
        <f t="shared" si="78"/>
        <v>9105</v>
      </c>
      <c r="G197" s="60">
        <f t="shared" si="78"/>
        <v>14410</v>
      </c>
      <c r="H197" s="60">
        <f t="shared" si="78"/>
        <v>104235</v>
      </c>
      <c r="I197" s="60">
        <f t="shared" si="78"/>
        <v>435910</v>
      </c>
      <c r="J197" s="94"/>
      <c r="K197" s="94"/>
      <c r="L197" s="77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8">
        <v>13335</v>
      </c>
      <c r="C198" s="68">
        <v>14080</v>
      </c>
      <c r="D198" s="85">
        <f t="shared" ref="D198:D203" si="79">SUM(B198:C198)</f>
        <v>27415</v>
      </c>
      <c r="E198" s="88">
        <v>6530</v>
      </c>
      <c r="F198" s="88">
        <v>350</v>
      </c>
      <c r="G198" s="88">
        <v>880</v>
      </c>
      <c r="H198" s="85">
        <f t="shared" ref="H198" si="80">SUM(E198:G198)</f>
        <v>7760</v>
      </c>
      <c r="I198" s="85">
        <f t="shared" ref="I198" si="81">+H198+D198</f>
        <v>35175</v>
      </c>
      <c r="J198" s="105"/>
      <c r="K198" s="80"/>
      <c r="L198" s="78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8">
        <v>10730</v>
      </c>
      <c r="C199" s="68">
        <v>17710</v>
      </c>
      <c r="D199" s="85">
        <f t="shared" si="79"/>
        <v>28440</v>
      </c>
      <c r="E199" s="88">
        <v>6545</v>
      </c>
      <c r="F199" s="88">
        <v>305</v>
      </c>
      <c r="G199" s="88">
        <v>690</v>
      </c>
      <c r="H199" s="85">
        <f t="shared" ref="H199" si="82">SUM(E199:G199)</f>
        <v>7540</v>
      </c>
      <c r="I199" s="85">
        <f t="shared" ref="I199" si="83">+H199+D199</f>
        <v>35980</v>
      </c>
      <c r="J199" s="70"/>
      <c r="K199" s="80"/>
      <c r="L199" s="78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8">
        <v>14580</v>
      </c>
      <c r="C200" s="68">
        <v>16900</v>
      </c>
      <c r="D200" s="85">
        <f t="shared" si="79"/>
        <v>31480</v>
      </c>
      <c r="E200" s="88">
        <v>6560</v>
      </c>
      <c r="F200" s="88">
        <v>310</v>
      </c>
      <c r="G200" s="88">
        <v>430</v>
      </c>
      <c r="H200" s="85">
        <f t="shared" ref="H200" si="84">SUM(E200:G200)</f>
        <v>7300</v>
      </c>
      <c r="I200" s="85">
        <f t="shared" ref="I200" si="85">+H200+D200</f>
        <v>38780</v>
      </c>
      <c r="J200" s="70"/>
      <c r="K200" s="80"/>
      <c r="L200" s="78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8">
        <v>15910</v>
      </c>
      <c r="C201" s="68">
        <v>12710</v>
      </c>
      <c r="D201" s="85">
        <f t="shared" si="79"/>
        <v>28620</v>
      </c>
      <c r="E201" s="88">
        <v>6680</v>
      </c>
      <c r="F201" s="88">
        <v>330</v>
      </c>
      <c r="G201" s="88">
        <v>705</v>
      </c>
      <c r="H201" s="85">
        <f t="shared" ref="H201" si="86">SUM(E201:G201)</f>
        <v>7715</v>
      </c>
      <c r="I201" s="85">
        <f t="shared" ref="I201" si="87">+H201+D201</f>
        <v>36335</v>
      </c>
      <c r="J201" s="70"/>
      <c r="K201" s="80"/>
      <c r="L201" s="78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8">
        <v>11410</v>
      </c>
      <c r="C202" s="68">
        <v>12950</v>
      </c>
      <c r="D202" s="85">
        <f>SUM(B202:C202)</f>
        <v>24360</v>
      </c>
      <c r="E202" s="88">
        <v>6670</v>
      </c>
      <c r="F202" s="88">
        <v>380</v>
      </c>
      <c r="G202" s="88">
        <v>1040</v>
      </c>
      <c r="H202" s="85">
        <f t="shared" ref="H202" si="88">SUM(E202:G202)</f>
        <v>8090</v>
      </c>
      <c r="I202" s="85">
        <f t="shared" ref="I202" si="89">+H202+D202</f>
        <v>32450</v>
      </c>
      <c r="J202" s="70"/>
      <c r="K202" s="80"/>
      <c r="L202" s="78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8">
        <v>11010</v>
      </c>
      <c r="C203" s="68">
        <v>13100</v>
      </c>
      <c r="D203" s="85">
        <f t="shared" si="79"/>
        <v>24110</v>
      </c>
      <c r="E203" s="88">
        <v>6705</v>
      </c>
      <c r="F203" s="88">
        <v>600</v>
      </c>
      <c r="G203" s="88">
        <v>1670</v>
      </c>
      <c r="H203" s="85">
        <f t="shared" ref="H203" si="90">SUM(E203:G203)</f>
        <v>8975</v>
      </c>
      <c r="I203" s="85">
        <f t="shared" ref="I203" si="91">+H203+D203</f>
        <v>33085</v>
      </c>
      <c r="J203" s="70"/>
      <c r="K203" s="80"/>
      <c r="L203" s="78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8">
        <v>12190</v>
      </c>
      <c r="C204" s="68">
        <v>13640</v>
      </c>
      <c r="D204" s="85">
        <f t="shared" ref="D204" si="92">SUM(B204:C204)</f>
        <v>25830</v>
      </c>
      <c r="E204" s="88">
        <v>6760</v>
      </c>
      <c r="F204" s="88">
        <v>590</v>
      </c>
      <c r="G204" s="88">
        <v>1720</v>
      </c>
      <c r="H204" s="85">
        <f t="shared" ref="H204" si="93">SUM(E204:G204)</f>
        <v>9070</v>
      </c>
      <c r="I204" s="85">
        <f t="shared" ref="I204" si="94">+H204+D204</f>
        <v>34900</v>
      </c>
      <c r="J204" s="70"/>
      <c r="K204" s="80"/>
      <c r="L204" s="78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8">
        <v>13770</v>
      </c>
      <c r="C205" s="68">
        <v>13280</v>
      </c>
      <c r="D205" s="85">
        <f t="shared" ref="D205" si="95">SUM(B205:C205)</f>
        <v>27050</v>
      </c>
      <c r="E205" s="88">
        <v>7010</v>
      </c>
      <c r="F205" s="88">
        <v>845</v>
      </c>
      <c r="G205" s="88">
        <v>2540</v>
      </c>
      <c r="H205" s="85">
        <f t="shared" ref="H205" si="96">SUM(E205:G205)</f>
        <v>10395</v>
      </c>
      <c r="I205" s="85">
        <f t="shared" ref="I205" si="97">+H205+D205</f>
        <v>37445</v>
      </c>
      <c r="J205" s="70"/>
      <c r="K205" s="80"/>
      <c r="L205" s="78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8">
        <v>12380</v>
      </c>
      <c r="C206" s="68">
        <v>15230</v>
      </c>
      <c r="D206" s="85">
        <f t="shared" ref="D206" si="98">SUM(B206:C206)</f>
        <v>27610</v>
      </c>
      <c r="E206" s="88">
        <v>7180</v>
      </c>
      <c r="F206" s="88">
        <v>890</v>
      </c>
      <c r="G206" s="88">
        <v>1745</v>
      </c>
      <c r="H206" s="85">
        <f t="shared" ref="H206" si="99">SUM(E206:G206)</f>
        <v>9815</v>
      </c>
      <c r="I206" s="85">
        <f t="shared" ref="I206" si="100">+H206+D206</f>
        <v>37425</v>
      </c>
      <c r="J206" s="70"/>
      <c r="K206" s="80"/>
      <c r="L206" s="78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8">
        <v>12740</v>
      </c>
      <c r="C207" s="68">
        <v>16540</v>
      </c>
      <c r="D207" s="85">
        <f t="shared" ref="D207" si="101">SUM(B207:C207)</f>
        <v>29280</v>
      </c>
      <c r="E207" s="88">
        <v>7685</v>
      </c>
      <c r="F207" s="88">
        <v>1655</v>
      </c>
      <c r="G207" s="88">
        <v>800</v>
      </c>
      <c r="H207" s="85">
        <f t="shared" ref="H207" si="102">SUM(E207:G207)</f>
        <v>10140</v>
      </c>
      <c r="I207" s="85">
        <f t="shared" ref="I207" si="103">+H207+D207</f>
        <v>39420</v>
      </c>
      <c r="J207" s="70"/>
      <c r="K207" s="80"/>
      <c r="L207" s="78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8">
        <v>11950</v>
      </c>
      <c r="C208" s="68">
        <v>15260</v>
      </c>
      <c r="D208" s="85">
        <f t="shared" ref="D208" si="104">SUM(B208:C208)</f>
        <v>27210</v>
      </c>
      <c r="E208" s="88">
        <v>6730</v>
      </c>
      <c r="F208" s="88">
        <v>1820</v>
      </c>
      <c r="G208" s="88">
        <v>700</v>
      </c>
      <c r="H208" s="85">
        <f>SUM(E208:G208)</f>
        <v>9250</v>
      </c>
      <c r="I208" s="85">
        <f t="shared" ref="I208" si="105">+H208+D208</f>
        <v>36460</v>
      </c>
      <c r="J208" s="70"/>
      <c r="K208" s="80"/>
      <c r="L208" s="78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8">
        <v>13410</v>
      </c>
      <c r="C209" s="68">
        <v>16860</v>
      </c>
      <c r="D209" s="85">
        <f t="shared" ref="D209" si="106">SUM(B209:C209)</f>
        <v>30270</v>
      </c>
      <c r="E209" s="88">
        <v>5665</v>
      </c>
      <c r="F209" s="88">
        <v>1030</v>
      </c>
      <c r="G209" s="88">
        <v>1490</v>
      </c>
      <c r="H209" s="85">
        <f t="shared" ref="H209" si="107">SUM(E209:G209)</f>
        <v>8185</v>
      </c>
      <c r="I209" s="85">
        <f t="shared" ref="I209" si="108">+H209+D209</f>
        <v>38455</v>
      </c>
      <c r="J209" s="70"/>
      <c r="K209" s="80"/>
      <c r="L209" s="78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9">SUM(C211:C222)</f>
        <v>149440</v>
      </c>
      <c r="D210" s="60">
        <f>SUM(D211:D222)</f>
        <v>280610</v>
      </c>
      <c r="E210" s="60">
        <f t="shared" si="109"/>
        <v>94860</v>
      </c>
      <c r="F210" s="60">
        <f t="shared" si="109"/>
        <v>7680</v>
      </c>
      <c r="G210" s="60">
        <f t="shared" si="109"/>
        <v>14080</v>
      </c>
      <c r="H210" s="60">
        <f t="shared" si="109"/>
        <v>116620</v>
      </c>
      <c r="I210" s="60">
        <f>SUM(I211:I222)</f>
        <v>397230</v>
      </c>
      <c r="J210" s="70"/>
      <c r="K210" s="80"/>
      <c r="L210" s="78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8">
        <v>11020</v>
      </c>
      <c r="C211" s="68">
        <v>18810</v>
      </c>
      <c r="D211" s="85">
        <f t="shared" ref="D211:D216" si="110">SUM(B211:C211)</f>
        <v>29830</v>
      </c>
      <c r="E211" s="88">
        <v>5300</v>
      </c>
      <c r="F211" s="88">
        <v>185</v>
      </c>
      <c r="G211" s="88">
        <v>1555</v>
      </c>
      <c r="H211" s="85">
        <f t="shared" ref="H211:H216" si="111">SUM(E211:G211)</f>
        <v>7040</v>
      </c>
      <c r="I211" s="85">
        <f t="shared" ref="I211:I216" si="112">+H211+D211</f>
        <v>36870</v>
      </c>
      <c r="J211" s="70"/>
      <c r="K211" s="80"/>
      <c r="L211" s="78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8">
        <v>10420</v>
      </c>
      <c r="C212" s="68">
        <v>18010</v>
      </c>
      <c r="D212" s="85">
        <f t="shared" si="110"/>
        <v>28430</v>
      </c>
      <c r="E212" s="88">
        <v>5215</v>
      </c>
      <c r="F212" s="88">
        <v>265</v>
      </c>
      <c r="G212" s="88">
        <v>790</v>
      </c>
      <c r="H212" s="85">
        <f t="shared" si="111"/>
        <v>6270</v>
      </c>
      <c r="I212" s="85">
        <f t="shared" si="112"/>
        <v>34700</v>
      </c>
      <c r="J212" s="70"/>
      <c r="K212" s="80"/>
      <c r="L212" s="78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8">
        <v>12360</v>
      </c>
      <c r="C213" s="68">
        <v>16130</v>
      </c>
      <c r="D213" s="85">
        <f t="shared" si="110"/>
        <v>28490</v>
      </c>
      <c r="E213" s="88">
        <v>5965</v>
      </c>
      <c r="F213" s="88">
        <v>345</v>
      </c>
      <c r="G213" s="88">
        <v>885</v>
      </c>
      <c r="H213" s="85">
        <f t="shared" si="111"/>
        <v>7195</v>
      </c>
      <c r="I213" s="85">
        <f t="shared" si="112"/>
        <v>35685</v>
      </c>
      <c r="J213" s="70"/>
      <c r="K213" s="80"/>
      <c r="L213" s="78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8">
        <v>13710</v>
      </c>
      <c r="C214" s="68">
        <v>13360</v>
      </c>
      <c r="D214" s="85">
        <f t="shared" si="110"/>
        <v>27070</v>
      </c>
      <c r="E214" s="88">
        <v>6530</v>
      </c>
      <c r="F214" s="88">
        <v>200</v>
      </c>
      <c r="G214" s="88">
        <v>1280</v>
      </c>
      <c r="H214" s="85">
        <f t="shared" si="111"/>
        <v>8010</v>
      </c>
      <c r="I214" s="85">
        <f t="shared" si="112"/>
        <v>35080</v>
      </c>
      <c r="J214" s="70"/>
      <c r="K214" s="80"/>
      <c r="L214" s="78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8">
        <v>10640</v>
      </c>
      <c r="C215" s="68">
        <v>10800</v>
      </c>
      <c r="D215" s="85">
        <f t="shared" si="110"/>
        <v>21440</v>
      </c>
      <c r="E215" s="88">
        <v>7140</v>
      </c>
      <c r="F215" s="88">
        <v>285</v>
      </c>
      <c r="G215" s="88">
        <v>1760</v>
      </c>
      <c r="H215" s="85">
        <f t="shared" si="111"/>
        <v>9185</v>
      </c>
      <c r="I215" s="85">
        <f t="shared" si="112"/>
        <v>30625</v>
      </c>
      <c r="J215" s="70"/>
      <c r="K215" s="80"/>
      <c r="L215" s="78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8">
        <v>9830</v>
      </c>
      <c r="C216" s="68">
        <v>6890</v>
      </c>
      <c r="D216" s="85">
        <f t="shared" si="110"/>
        <v>16720</v>
      </c>
      <c r="E216" s="88">
        <v>8175</v>
      </c>
      <c r="F216" s="88">
        <v>530</v>
      </c>
      <c r="G216" s="88">
        <v>1650</v>
      </c>
      <c r="H216" s="85">
        <f t="shared" si="111"/>
        <v>10355</v>
      </c>
      <c r="I216" s="85">
        <f t="shared" si="112"/>
        <v>27075</v>
      </c>
      <c r="J216" s="70"/>
      <c r="K216" s="80"/>
      <c r="L216" s="78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8">
        <v>8270</v>
      </c>
      <c r="C217" s="68">
        <v>6550</v>
      </c>
      <c r="D217" s="85">
        <f t="shared" ref="D217" si="113">SUM(B217:C217)</f>
        <v>14820</v>
      </c>
      <c r="E217" s="88">
        <v>8905</v>
      </c>
      <c r="F217" s="88">
        <v>1060</v>
      </c>
      <c r="G217" s="88">
        <v>1675</v>
      </c>
      <c r="H217" s="85">
        <f t="shared" ref="H217" si="114">SUM(E217:G217)</f>
        <v>11640</v>
      </c>
      <c r="I217" s="85">
        <f t="shared" ref="I217" si="115">+H217+D217</f>
        <v>26460</v>
      </c>
      <c r="J217" s="70"/>
      <c r="K217" s="80"/>
      <c r="L217" s="78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8">
        <v>9160</v>
      </c>
      <c r="C218" s="68">
        <v>7760</v>
      </c>
      <c r="D218" s="85">
        <f t="shared" ref="D218" si="116">SUM(B218:C218)</f>
        <v>16920</v>
      </c>
      <c r="E218" s="88">
        <v>9960</v>
      </c>
      <c r="F218" s="88">
        <v>1995</v>
      </c>
      <c r="G218" s="88">
        <v>1250</v>
      </c>
      <c r="H218" s="85">
        <f t="shared" ref="H218" si="117">SUM(E218:G218)</f>
        <v>13205</v>
      </c>
      <c r="I218" s="85">
        <f t="shared" ref="I218" si="118">+H218+D218</f>
        <v>30125</v>
      </c>
      <c r="J218" s="70"/>
      <c r="K218" s="80"/>
      <c r="L218" s="78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8">
        <v>10670</v>
      </c>
      <c r="C219" s="68">
        <v>11210</v>
      </c>
      <c r="D219" s="85">
        <f t="shared" ref="D219:D220" si="119">SUM(B219:C219)</f>
        <v>21880</v>
      </c>
      <c r="E219" s="88">
        <v>10220</v>
      </c>
      <c r="F219" s="88">
        <v>1035</v>
      </c>
      <c r="G219" s="88">
        <v>885</v>
      </c>
      <c r="H219" s="85">
        <f t="shared" ref="H219:H220" si="120">SUM(E219:G219)</f>
        <v>12140</v>
      </c>
      <c r="I219" s="85">
        <f t="shared" ref="I219:I220" si="121">+H219+D219</f>
        <v>34020</v>
      </c>
      <c r="J219" s="70"/>
      <c r="K219" s="80"/>
      <c r="L219" s="78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8">
        <v>11040</v>
      </c>
      <c r="C220" s="68">
        <v>13100</v>
      </c>
      <c r="D220" s="85">
        <f t="shared" si="119"/>
        <v>24140</v>
      </c>
      <c r="E220" s="88">
        <v>9820</v>
      </c>
      <c r="F220" s="88">
        <v>585</v>
      </c>
      <c r="G220" s="88">
        <v>630</v>
      </c>
      <c r="H220" s="85">
        <f t="shared" si="120"/>
        <v>11035</v>
      </c>
      <c r="I220" s="85">
        <f t="shared" si="121"/>
        <v>35175</v>
      </c>
      <c r="J220" s="70"/>
      <c r="K220" s="80"/>
      <c r="L220" s="78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8">
        <v>12520</v>
      </c>
      <c r="C221" s="68">
        <v>14220</v>
      </c>
      <c r="D221" s="85">
        <f t="shared" ref="D221" si="122">SUM(B221:C221)</f>
        <v>26740</v>
      </c>
      <c r="E221" s="88">
        <v>9645</v>
      </c>
      <c r="F221" s="88">
        <v>655</v>
      </c>
      <c r="G221" s="88">
        <v>580</v>
      </c>
      <c r="H221" s="85">
        <f t="shared" ref="H221" si="123">SUM(E221:G221)</f>
        <v>10880</v>
      </c>
      <c r="I221" s="85">
        <f t="shared" ref="I221" si="124">+H221+D221</f>
        <v>37620</v>
      </c>
      <c r="J221" s="70"/>
      <c r="K221" s="80"/>
      <c r="L221" s="78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8">
        <v>11530</v>
      </c>
      <c r="C222" s="68">
        <v>12600</v>
      </c>
      <c r="D222" s="85">
        <f t="shared" ref="D222" si="125">SUM(B222:C222)</f>
        <v>24130</v>
      </c>
      <c r="E222" s="88">
        <v>7985</v>
      </c>
      <c r="F222" s="88">
        <v>540</v>
      </c>
      <c r="G222" s="88">
        <v>1140</v>
      </c>
      <c r="H222" s="85">
        <f t="shared" ref="H222" si="126">SUM(E222:G222)</f>
        <v>9665</v>
      </c>
      <c r="I222" s="85">
        <f t="shared" ref="I222" si="127">+H222+D222</f>
        <v>33795</v>
      </c>
      <c r="J222" s="70"/>
      <c r="K222" s="80"/>
      <c r="L222" s="78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8">SUM(C224:C235)</f>
        <v>164995</v>
      </c>
      <c r="D223" s="60">
        <f t="shared" si="128"/>
        <v>293945</v>
      </c>
      <c r="E223" s="60">
        <f t="shared" si="128"/>
        <v>93440</v>
      </c>
      <c r="F223" s="60">
        <f t="shared" si="128"/>
        <v>8085</v>
      </c>
      <c r="G223" s="60">
        <f t="shared" si="128"/>
        <v>11600</v>
      </c>
      <c r="H223" s="60">
        <f t="shared" si="128"/>
        <v>113125</v>
      </c>
      <c r="I223" s="60">
        <f t="shared" si="128"/>
        <v>407070</v>
      </c>
      <c r="J223" s="70"/>
      <c r="K223" s="80"/>
      <c r="L223" s="78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8">
        <v>11220</v>
      </c>
      <c r="C224" s="68">
        <v>14170</v>
      </c>
      <c r="D224" s="85">
        <f t="shared" ref="D224:D229" si="129">SUM(B224:C224)</f>
        <v>25390</v>
      </c>
      <c r="E224" s="88">
        <v>6710</v>
      </c>
      <c r="F224" s="88">
        <v>475</v>
      </c>
      <c r="G224" s="88">
        <v>860</v>
      </c>
      <c r="H224" s="85">
        <f t="shared" ref="H224:H229" si="130">SUM(E224:G224)</f>
        <v>8045</v>
      </c>
      <c r="I224" s="85">
        <f t="shared" ref="I224:I229" si="131">+H224+D224</f>
        <v>33435</v>
      </c>
      <c r="J224" s="70"/>
      <c r="K224" s="80"/>
      <c r="L224" s="78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8">
        <v>11610</v>
      </c>
      <c r="C225" s="68">
        <v>14670</v>
      </c>
      <c r="D225" s="85">
        <f t="shared" si="129"/>
        <v>26280</v>
      </c>
      <c r="E225" s="88">
        <v>6530</v>
      </c>
      <c r="F225" s="88">
        <v>495</v>
      </c>
      <c r="G225" s="88">
        <v>910</v>
      </c>
      <c r="H225" s="85">
        <f t="shared" si="130"/>
        <v>7935</v>
      </c>
      <c r="I225" s="85">
        <f t="shared" si="131"/>
        <v>34215</v>
      </c>
      <c r="J225" s="70"/>
      <c r="K225" s="80"/>
      <c r="L225" s="78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8">
        <v>12490</v>
      </c>
      <c r="C226" s="68">
        <v>14710</v>
      </c>
      <c r="D226" s="85">
        <f t="shared" si="129"/>
        <v>27200</v>
      </c>
      <c r="E226" s="88">
        <v>6460</v>
      </c>
      <c r="F226" s="88">
        <v>460</v>
      </c>
      <c r="G226" s="88">
        <v>1070</v>
      </c>
      <c r="H226" s="85">
        <f t="shared" si="130"/>
        <v>7990</v>
      </c>
      <c r="I226" s="85">
        <f t="shared" si="131"/>
        <v>35190</v>
      </c>
      <c r="J226" s="70"/>
      <c r="K226" s="80"/>
      <c r="L226" s="78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8">
        <v>11900</v>
      </c>
      <c r="C227" s="68">
        <v>12990</v>
      </c>
      <c r="D227" s="85">
        <f t="shared" si="129"/>
        <v>24890</v>
      </c>
      <c r="E227" s="88">
        <v>5880</v>
      </c>
      <c r="F227" s="88">
        <v>390</v>
      </c>
      <c r="G227" s="88">
        <v>1180</v>
      </c>
      <c r="H227" s="85">
        <f t="shared" si="130"/>
        <v>7450</v>
      </c>
      <c r="I227" s="85">
        <f>+H227+D227</f>
        <v>32340</v>
      </c>
      <c r="J227" s="70"/>
      <c r="K227" s="80"/>
      <c r="L227" s="78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8">
        <v>8360</v>
      </c>
      <c r="C228" s="68">
        <v>13520</v>
      </c>
      <c r="D228" s="85">
        <f t="shared" si="129"/>
        <v>21880</v>
      </c>
      <c r="E228" s="88">
        <v>6330</v>
      </c>
      <c r="F228" s="88">
        <v>410</v>
      </c>
      <c r="G228" s="88">
        <v>1450</v>
      </c>
      <c r="H228" s="85">
        <f t="shared" si="130"/>
        <v>8190</v>
      </c>
      <c r="I228" s="85">
        <f t="shared" si="131"/>
        <v>30070</v>
      </c>
      <c r="J228" s="70"/>
      <c r="K228" s="80"/>
      <c r="L228" s="78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8">
        <v>8320</v>
      </c>
      <c r="C229" s="68">
        <v>10780</v>
      </c>
      <c r="D229" s="85">
        <f t="shared" si="129"/>
        <v>19100</v>
      </c>
      <c r="E229" s="88">
        <v>6565</v>
      </c>
      <c r="F229" s="88">
        <v>550</v>
      </c>
      <c r="G229" s="88">
        <v>935</v>
      </c>
      <c r="H229" s="85">
        <f t="shared" si="130"/>
        <v>8050</v>
      </c>
      <c r="I229" s="85">
        <f t="shared" si="131"/>
        <v>27150</v>
      </c>
      <c r="J229" s="70"/>
      <c r="K229" s="80"/>
      <c r="L229" s="78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8">
        <v>10220</v>
      </c>
      <c r="C230" s="68">
        <v>10730</v>
      </c>
      <c r="D230" s="85">
        <f t="shared" ref="D230" si="132">SUM(B230:C230)</f>
        <v>20950</v>
      </c>
      <c r="E230" s="88">
        <v>7280</v>
      </c>
      <c r="F230" s="88">
        <v>860</v>
      </c>
      <c r="G230" s="88">
        <v>990</v>
      </c>
      <c r="H230" s="85">
        <f t="shared" ref="H230" si="133">SUM(E230:G230)</f>
        <v>9130</v>
      </c>
      <c r="I230" s="85">
        <f t="shared" ref="I230" si="134">+H230+D230</f>
        <v>30080</v>
      </c>
      <c r="J230" s="70"/>
      <c r="K230" s="80"/>
      <c r="L230" s="78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8">
        <v>11510</v>
      </c>
      <c r="C231" s="68">
        <v>12060</v>
      </c>
      <c r="D231" s="85">
        <f t="shared" ref="D231" si="135">SUM(B231:C231)</f>
        <v>23570</v>
      </c>
      <c r="E231" s="88">
        <v>9600</v>
      </c>
      <c r="F231" s="88">
        <v>2160</v>
      </c>
      <c r="G231" s="88">
        <v>550</v>
      </c>
      <c r="H231" s="85">
        <f t="shared" ref="H231" si="136">SUM(E231:G231)</f>
        <v>12310</v>
      </c>
      <c r="I231" s="85">
        <f t="shared" ref="I231" si="137">+H231+D231</f>
        <v>35880</v>
      </c>
      <c r="J231" s="70"/>
      <c r="K231" s="80"/>
      <c r="L231" s="78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8">
        <v>10240</v>
      </c>
      <c r="C232" s="68">
        <v>13570</v>
      </c>
      <c r="D232" s="85">
        <f t="shared" ref="D232" si="138">SUM(B232:C232)</f>
        <v>23810</v>
      </c>
      <c r="E232" s="88">
        <v>10055</v>
      </c>
      <c r="F232" s="88">
        <v>1055</v>
      </c>
      <c r="G232" s="88">
        <v>610</v>
      </c>
      <c r="H232" s="85">
        <f t="shared" ref="H232" si="139">SUM(E232:G232)</f>
        <v>11720</v>
      </c>
      <c r="I232" s="85">
        <f t="shared" ref="I232" si="140">+H232+D232</f>
        <v>35530</v>
      </c>
      <c r="J232" s="70"/>
      <c r="K232" s="80"/>
      <c r="L232" s="78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8">
        <v>10640</v>
      </c>
      <c r="C233" s="68">
        <v>16345</v>
      </c>
      <c r="D233" s="85">
        <f t="shared" ref="D233" si="141">SUM(B233:C233)</f>
        <v>26985</v>
      </c>
      <c r="E233" s="88">
        <v>9965</v>
      </c>
      <c r="F233" s="88">
        <v>570</v>
      </c>
      <c r="G233" s="88">
        <v>755</v>
      </c>
      <c r="H233" s="85">
        <f t="shared" ref="H233" si="142">SUM(E233:G233)</f>
        <v>11290</v>
      </c>
      <c r="I233" s="85">
        <f t="shared" ref="I233" si="143">+H233+D233</f>
        <v>38275</v>
      </c>
      <c r="J233" s="70"/>
      <c r="K233" s="80"/>
      <c r="L233" s="78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8">
        <v>11260</v>
      </c>
      <c r="C234" s="68">
        <v>16720</v>
      </c>
      <c r="D234" s="85">
        <f t="shared" ref="D234:D235" si="144">SUM(B234:C234)</f>
        <v>27980</v>
      </c>
      <c r="E234" s="88">
        <v>9125</v>
      </c>
      <c r="F234" s="88">
        <v>295</v>
      </c>
      <c r="G234" s="88">
        <v>1120</v>
      </c>
      <c r="H234" s="85">
        <f>SUM(E234:G234)</f>
        <v>10540</v>
      </c>
      <c r="I234" s="85">
        <f t="shared" ref="I234:I235" si="145">+H234+D234</f>
        <v>38520</v>
      </c>
      <c r="J234" s="70"/>
      <c r="K234" s="80"/>
      <c r="L234" s="78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8">
        <v>11180</v>
      </c>
      <c r="C235" s="68">
        <v>14730</v>
      </c>
      <c r="D235" s="85">
        <f t="shared" si="144"/>
        <v>25910</v>
      </c>
      <c r="E235" s="88">
        <v>8940</v>
      </c>
      <c r="F235" s="88">
        <v>365</v>
      </c>
      <c r="G235" s="88">
        <v>1170</v>
      </c>
      <c r="H235" s="85">
        <f>SUM(E235:G235)</f>
        <v>10475</v>
      </c>
      <c r="I235" s="85">
        <f t="shared" si="145"/>
        <v>36385</v>
      </c>
      <c r="J235" s="70"/>
      <c r="K235" s="80"/>
      <c r="L235" s="78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SUM(B237:B242)</f>
        <v>68280</v>
      </c>
      <c r="C236" s="60">
        <f>SUM(C237:C242)</f>
        <v>82630</v>
      </c>
      <c r="D236" s="60">
        <f>SUM(D237:D242)</f>
        <v>150910</v>
      </c>
      <c r="E236" s="60">
        <f>SUM(E237:E242)</f>
        <v>47220</v>
      </c>
      <c r="F236" s="60">
        <f>SUM(F237:F242)</f>
        <v>2480</v>
      </c>
      <c r="G236" s="60">
        <f>SUM(G237:G242)</f>
        <v>3655</v>
      </c>
      <c r="H236" s="60">
        <f>SUM(H237:H242)</f>
        <v>53355</v>
      </c>
      <c r="I236" s="60">
        <f>SUM(I237:I242)</f>
        <v>204265</v>
      </c>
      <c r="J236" s="70"/>
      <c r="K236" s="80"/>
      <c r="L236" s="78"/>
      <c r="N236" s="51"/>
      <c r="O236" s="51"/>
      <c r="P236" s="51"/>
    </row>
    <row r="237" spans="1:16" s="52" customFormat="1" ht="17.25" customHeight="1" x14ac:dyDescent="0.3">
      <c r="A237" s="67" t="s">
        <v>44</v>
      </c>
      <c r="B237" s="68">
        <v>10140</v>
      </c>
      <c r="C237" s="68">
        <v>15270</v>
      </c>
      <c r="D237" s="85">
        <f>SUM(B237:C237)</f>
        <v>25410</v>
      </c>
      <c r="E237" s="88">
        <v>12750</v>
      </c>
      <c r="F237" s="88">
        <v>280</v>
      </c>
      <c r="G237" s="88">
        <v>680</v>
      </c>
      <c r="H237" s="85">
        <f>SUM(E237:G237)</f>
        <v>13710</v>
      </c>
      <c r="I237" s="85">
        <f t="shared" ref="I237" si="146">+H237+D237</f>
        <v>39120</v>
      </c>
      <c r="J237" s="70"/>
      <c r="K237" s="80"/>
      <c r="L237" s="78"/>
      <c r="N237" s="51"/>
      <c r="O237" s="51"/>
      <c r="P237" s="51"/>
    </row>
    <row r="238" spans="1:16" s="52" customFormat="1" ht="17.25" customHeight="1" x14ac:dyDescent="0.3">
      <c r="A238" s="67" t="s">
        <v>45</v>
      </c>
      <c r="B238" s="68">
        <v>11010</v>
      </c>
      <c r="C238" s="68">
        <v>16380</v>
      </c>
      <c r="D238" s="85">
        <f t="shared" ref="D238" si="147">SUM(B238:C238)</f>
        <v>27390</v>
      </c>
      <c r="E238" s="88">
        <v>6550</v>
      </c>
      <c r="F238" s="88">
        <v>230</v>
      </c>
      <c r="G238" s="88">
        <v>480</v>
      </c>
      <c r="H238" s="85">
        <f>SUM(E238:G238)</f>
        <v>7260</v>
      </c>
      <c r="I238" s="85">
        <f t="shared" ref="I238" si="148">+H238+D238</f>
        <v>34650</v>
      </c>
      <c r="J238" s="70"/>
      <c r="K238" s="80"/>
      <c r="L238" s="78"/>
      <c r="N238" s="51"/>
      <c r="O238" s="51"/>
      <c r="P238" s="51"/>
    </row>
    <row r="239" spans="1:16" s="52" customFormat="1" ht="17.25" customHeight="1" x14ac:dyDescent="0.3">
      <c r="A239" s="67" t="s">
        <v>46</v>
      </c>
      <c r="B239" s="68">
        <v>12570</v>
      </c>
      <c r="C239" s="68">
        <v>14290</v>
      </c>
      <c r="D239" s="85">
        <f t="shared" ref="D239" si="149">SUM(B239:C239)</f>
        <v>26860</v>
      </c>
      <c r="E239" s="88">
        <v>6890</v>
      </c>
      <c r="F239" s="88">
        <v>400</v>
      </c>
      <c r="G239" s="88">
        <v>560</v>
      </c>
      <c r="H239" s="85">
        <f t="shared" ref="H239" si="150">SUM(E239:G239)</f>
        <v>7850</v>
      </c>
      <c r="I239" s="85">
        <f t="shared" ref="I239" si="151">+H239+D239</f>
        <v>34710</v>
      </c>
      <c r="J239" s="70"/>
      <c r="K239" s="80"/>
      <c r="L239" s="78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8">
        <v>11410</v>
      </c>
      <c r="C240" s="68">
        <v>13430</v>
      </c>
      <c r="D240" s="85">
        <f t="shared" ref="D240" si="152">SUM(B240:C240)</f>
        <v>24840</v>
      </c>
      <c r="E240" s="88">
        <v>7080</v>
      </c>
      <c r="F240" s="88">
        <v>355</v>
      </c>
      <c r="G240" s="88">
        <v>640</v>
      </c>
      <c r="H240" s="85">
        <f t="shared" ref="H240" si="153">SUM(E240:G240)</f>
        <v>8075</v>
      </c>
      <c r="I240" s="85">
        <f t="shared" ref="I240" si="154">+H240+D240</f>
        <v>32915</v>
      </c>
      <c r="J240" s="70"/>
      <c r="K240" s="80"/>
      <c r="L240" s="78"/>
      <c r="N240" s="51"/>
      <c r="O240" s="51"/>
      <c r="P240" s="51"/>
    </row>
    <row r="241" spans="1:16" s="52" customFormat="1" ht="17.25" customHeight="1" x14ac:dyDescent="0.3">
      <c r="A241" s="67" t="s">
        <v>48</v>
      </c>
      <c r="B241" s="68">
        <v>11100</v>
      </c>
      <c r="C241" s="68">
        <v>10380</v>
      </c>
      <c r="D241" s="85">
        <f t="shared" ref="D241:D242" si="155">SUM(B241:C241)</f>
        <v>21480</v>
      </c>
      <c r="E241" s="88">
        <v>7015</v>
      </c>
      <c r="F241" s="88">
        <v>500</v>
      </c>
      <c r="G241" s="88">
        <v>515</v>
      </c>
      <c r="H241" s="85">
        <f t="shared" ref="H241:H242" si="156">SUM(E241:G241)</f>
        <v>8030</v>
      </c>
      <c r="I241" s="85">
        <f t="shared" ref="I241:I242" si="157">+H241+D241</f>
        <v>29510</v>
      </c>
      <c r="J241" s="70"/>
      <c r="K241" s="80"/>
      <c r="L241" s="78"/>
      <c r="N241" s="51"/>
      <c r="O241" s="51"/>
      <c r="P241" s="51"/>
    </row>
    <row r="242" spans="1:16" s="52" customFormat="1" ht="17.25" customHeight="1" x14ac:dyDescent="0.3">
      <c r="A242" s="67" t="s">
        <v>47</v>
      </c>
      <c r="B242" s="68">
        <v>12050</v>
      </c>
      <c r="C242" s="68">
        <v>12880</v>
      </c>
      <c r="D242" s="85">
        <f t="shared" si="155"/>
        <v>24930</v>
      </c>
      <c r="E242" s="88">
        <v>6935</v>
      </c>
      <c r="F242" s="88">
        <v>715</v>
      </c>
      <c r="G242" s="88">
        <v>780</v>
      </c>
      <c r="H242" s="85">
        <f t="shared" si="156"/>
        <v>8430</v>
      </c>
      <c r="I242" s="85">
        <f t="shared" si="157"/>
        <v>33360</v>
      </c>
      <c r="J242" s="70"/>
      <c r="K242" s="80"/>
      <c r="L242" s="78"/>
      <c r="N242" s="51"/>
      <c r="O242" s="51"/>
      <c r="P242" s="51"/>
    </row>
    <row r="243" spans="1:16" s="66" customFormat="1" ht="19.2" customHeight="1" x14ac:dyDescent="0.3">
      <c r="A243" s="64" t="s">
        <v>38</v>
      </c>
      <c r="B243" s="65"/>
      <c r="C243" s="65"/>
      <c r="D243" s="65"/>
      <c r="E243" s="65"/>
      <c r="F243" s="65"/>
      <c r="G243" s="65"/>
      <c r="H243" s="65"/>
      <c r="I243" s="65"/>
      <c r="J243" s="98"/>
      <c r="K243" s="98"/>
      <c r="L243" s="81"/>
    </row>
    <row r="244" spans="1:16" s="66" customFormat="1" ht="15.6" customHeight="1" x14ac:dyDescent="0.3">
      <c r="A244" s="132" t="s">
        <v>39</v>
      </c>
      <c r="B244" s="132"/>
      <c r="C244" s="132"/>
      <c r="D244" s="132"/>
      <c r="E244" s="132"/>
      <c r="F244" s="132"/>
      <c r="G244" s="132"/>
      <c r="H244" s="132"/>
      <c r="I244" s="132"/>
      <c r="J244" s="97"/>
      <c r="K244" s="97"/>
      <c r="L244" s="81"/>
    </row>
    <row r="245" spans="1:16" ht="15.6" x14ac:dyDescent="0.3">
      <c r="A245" s="64" t="s">
        <v>43</v>
      </c>
      <c r="B245" s="87"/>
      <c r="C245" s="87"/>
      <c r="D245" s="87"/>
      <c r="E245" s="87"/>
      <c r="F245" s="87"/>
      <c r="G245" s="87"/>
      <c r="H245" s="87"/>
      <c r="I245" s="87"/>
      <c r="J245" s="113"/>
    </row>
    <row r="246" spans="1:16" x14ac:dyDescent="0.25">
      <c r="B246" s="87"/>
      <c r="C246" s="87"/>
      <c r="D246" s="87"/>
      <c r="E246" s="87"/>
      <c r="F246" s="87"/>
      <c r="G246" s="87"/>
      <c r="H246" s="87"/>
      <c r="I246" s="87"/>
      <c r="J246" s="1"/>
      <c r="K246" s="1"/>
      <c r="L246" s="1"/>
    </row>
    <row r="247" spans="1:16" x14ac:dyDescent="0.25">
      <c r="B247" s="87"/>
      <c r="C247" s="87"/>
      <c r="D247" s="87"/>
      <c r="E247" s="87"/>
      <c r="F247" s="87"/>
      <c r="G247" s="87"/>
      <c r="H247" s="87"/>
      <c r="I247" s="87"/>
      <c r="J247" s="1"/>
      <c r="K247" s="1"/>
      <c r="L247" s="1"/>
    </row>
    <row r="248" spans="1:16" x14ac:dyDescent="0.25">
      <c r="E248" s="112"/>
      <c r="F248" s="112"/>
      <c r="G248" s="112"/>
      <c r="H248" s="112"/>
      <c r="J248" s="1"/>
      <c r="K248" s="1"/>
      <c r="L248" s="1"/>
    </row>
    <row r="249" spans="1:16" x14ac:dyDescent="0.25">
      <c r="E249" s="112"/>
      <c r="F249" s="112"/>
      <c r="G249" s="112"/>
      <c r="H249" s="112"/>
      <c r="J249" s="1"/>
      <c r="K249" s="1"/>
      <c r="L249" s="1"/>
    </row>
    <row r="250" spans="1:16" x14ac:dyDescent="0.25">
      <c r="E250" s="112"/>
      <c r="F250" s="112"/>
      <c r="G250" s="112"/>
      <c r="H250" s="112"/>
      <c r="J250" s="1"/>
      <c r="K250" s="1"/>
      <c r="L250" s="1"/>
    </row>
    <row r="252" spans="1:16" x14ac:dyDescent="0.25">
      <c r="E252" s="49"/>
      <c r="F252" s="49"/>
      <c r="G252" s="49"/>
      <c r="H252" s="49"/>
      <c r="J252" s="1"/>
      <c r="K252" s="1"/>
      <c r="L252" s="1"/>
    </row>
    <row r="253" spans="1:16" x14ac:dyDescent="0.25">
      <c r="E253" s="49"/>
      <c r="F253" s="49"/>
      <c r="G253" s="49"/>
      <c r="H253" s="49"/>
      <c r="J253" s="1"/>
      <c r="K253" s="1"/>
      <c r="L253" s="1"/>
    </row>
    <row r="254" spans="1:16" x14ac:dyDescent="0.25">
      <c r="E254" s="49"/>
      <c r="F254" s="49"/>
      <c r="G254" s="49"/>
      <c r="H254" s="49"/>
      <c r="J254" s="1"/>
      <c r="K254" s="1"/>
      <c r="L254" s="1"/>
    </row>
    <row r="255" spans="1:16" x14ac:dyDescent="0.25">
      <c r="E255" s="49"/>
      <c r="F255" s="49"/>
      <c r="G255" s="49"/>
      <c r="H255" s="49"/>
      <c r="J255" s="1"/>
      <c r="K255" s="1"/>
      <c r="L255" s="1"/>
    </row>
    <row r="256" spans="1:16" x14ac:dyDescent="0.25">
      <c r="E256" s="49"/>
      <c r="F256" s="49"/>
      <c r="G256" s="49"/>
      <c r="H256" s="49"/>
      <c r="J256" s="1"/>
      <c r="K256" s="1"/>
      <c r="L256" s="1"/>
    </row>
    <row r="257" spans="5:12" x14ac:dyDescent="0.25">
      <c r="E257" s="49"/>
      <c r="F257" s="49"/>
      <c r="G257" s="49"/>
      <c r="H257" s="49"/>
      <c r="J257" s="1"/>
      <c r="K257" s="1"/>
      <c r="L257" s="1"/>
    </row>
    <row r="258" spans="5:12" x14ac:dyDescent="0.25">
      <c r="E258" s="49"/>
      <c r="F258" s="49"/>
      <c r="G258" s="49"/>
      <c r="H258" s="49"/>
      <c r="J258" s="1"/>
      <c r="K258" s="1"/>
      <c r="L258" s="1"/>
    </row>
    <row r="259" spans="5:12" x14ac:dyDescent="0.25">
      <c r="E259" s="49"/>
      <c r="F259" s="49"/>
      <c r="G259" s="49"/>
      <c r="H259" s="49"/>
      <c r="J259" s="1"/>
      <c r="K259" s="1"/>
      <c r="L259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44:I244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2023-03-08T06:49:22Z</cp:lastPrinted>
  <dcterms:created xsi:type="dcterms:W3CDTF">2005-08-10T04:31:46Z</dcterms:created>
  <dcterms:modified xsi:type="dcterms:W3CDTF">2025-01-06T13:37:21Z</dcterms:modified>
</cp:coreProperties>
</file>