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P:\_2020\20-063 - Statewide Traffic Signal Operations Support\300_Projects\Task 12 - Left Turn Gap Analyzer\"/>
    </mc:Choice>
  </mc:AlternateContent>
  <xr:revisionPtr revIDLastSave="0" documentId="13_ncr:1_{4BE76AD3-0A0D-42B0-867B-F545182E1FE9}" xr6:coauthVersionLast="47" xr6:coauthVersionMax="47" xr10:uidLastSave="{00000000-0000-0000-0000-000000000000}"/>
  <bookViews>
    <workbookView xWindow="-25320" yWindow="-3285" windowWidth="25440" windowHeight="15390" xr2:uid="{3CE13736-A432-42AE-9ED2-B282EEC74995}"/>
  </bookViews>
  <sheets>
    <sheet name="Initial_GOCheck" sheetId="1" r:id="rId1"/>
  </sheets>
  <definedNames>
    <definedName name="_xlnm._FilterDatabase" localSheetId="0" hidden="1">Initial_GOCheck!$J$2:$O$4375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56" i="1" l="1"/>
  <c r="P57" i="1"/>
  <c r="P58" i="1"/>
  <c r="P55" i="1"/>
  <c r="O56" i="1"/>
  <c r="O57" i="1"/>
  <c r="O58" i="1"/>
  <c r="O55" i="1"/>
  <c r="H56" i="1"/>
  <c r="H57" i="1"/>
  <c r="H58" i="1"/>
  <c r="H55" i="1"/>
  <c r="G56" i="1"/>
  <c r="G57" i="1"/>
  <c r="G58" i="1"/>
  <c r="G55" i="1"/>
  <c r="F56" i="1"/>
  <c r="F57" i="1"/>
  <c r="F58" i="1"/>
  <c r="F55" i="1"/>
  <c r="C24" i="1"/>
  <c r="C25" i="1"/>
  <c r="F41" i="1" s="1"/>
  <c r="C26" i="1"/>
  <c r="C23" i="1"/>
  <c r="L24" i="1"/>
  <c r="L25" i="1"/>
  <c r="L26" i="1"/>
  <c r="L23" i="1"/>
  <c r="N31" i="1" s="1"/>
  <c r="Q58" i="1" l="1"/>
  <c r="Q56" i="1"/>
  <c r="Q57" i="1"/>
  <c r="Q55" i="1"/>
  <c r="N43" i="1"/>
  <c r="N38" i="1"/>
  <c r="N32" i="1"/>
  <c r="N34" i="1"/>
  <c r="N36" i="1"/>
  <c r="N37" i="1"/>
  <c r="N39" i="1"/>
  <c r="N41" i="1"/>
  <c r="N33" i="1"/>
  <c r="N40" i="1"/>
  <c r="N42" i="1"/>
  <c r="N35" i="1"/>
  <c r="N44" i="1"/>
  <c r="N45" i="1"/>
  <c r="N46" i="1"/>
  <c r="F32" i="1"/>
  <c r="F34" i="1"/>
  <c r="F40" i="1"/>
  <c r="F31" i="1"/>
  <c r="F35" i="1"/>
  <c r="F37" i="1"/>
  <c r="F36" i="1"/>
  <c r="F38" i="1"/>
  <c r="F33" i="1"/>
  <c r="F39" i="1"/>
  <c r="F43" i="1"/>
  <c r="F42" i="1"/>
  <c r="F44" i="1"/>
  <c r="F45" i="1"/>
  <c r="F46" i="1"/>
</calcChain>
</file>

<file path=xl/sharedStrings.xml><?xml version="1.0" encoding="utf-8"?>
<sst xmlns="http://schemas.openxmlformats.org/spreadsheetml/2006/main" count="118" uniqueCount="26">
  <si>
    <t>SignalID</t>
  </si>
  <si>
    <t>PhaseNumber</t>
  </si>
  <si>
    <t>Time</t>
  </si>
  <si>
    <t>Cycles</t>
  </si>
  <si>
    <t>GO</t>
  </si>
  <si>
    <t>MaxCycle</t>
  </si>
  <si>
    <t>MaxCycles</t>
  </si>
  <si>
    <t>07:30</t>
  </si>
  <si>
    <t>17:00</t>
  </si>
  <si>
    <t>07:45</t>
  </si>
  <si>
    <t>17:15</t>
  </si>
  <si>
    <t>08:00</t>
  </si>
  <si>
    <t>17:30</t>
  </si>
  <si>
    <t>08:15</t>
  </si>
  <si>
    <t>17:45</t>
  </si>
  <si>
    <t>ApproachID</t>
  </si>
  <si>
    <t>Date</t>
  </si>
  <si>
    <t>Step 1: Grab the Cycles data from Database</t>
  </si>
  <si>
    <t>Step 2: Find out max cycles for bins</t>
  </si>
  <si>
    <t>Step 3: Assign max cycles do determine the percentage</t>
  </si>
  <si>
    <t>Step 4: Calculate percentGapout</t>
  </si>
  <si>
    <t>for 7:30 AM - 8:29 AM</t>
  </si>
  <si>
    <t>7:30 - 8:29 AM</t>
  </si>
  <si>
    <t>%Gapout</t>
  </si>
  <si>
    <t>for 17:00 - 17:59</t>
  </si>
  <si>
    <t>17:00 - 17:59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</si>
</sst>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1"/>
      <color indexed="8"/>
      <name val="Calibri"/>
      <family val="2"/>
    </font>
    <font>
      <sz val="11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</borders>
  <cellStyleXfs count="5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2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 vertical="center"/>
    </xf>
    <xf numFmtId="0" fontId="3" fillId="3" borderId="1" xfId="1" applyFont="1" applyFill="1" applyBorder="1" applyAlignment="1">
      <alignment horizontal="center" wrapText="1"/>
    </xf>
    <xf numFmtId="0" fontId="3" fillId="3" borderId="1" xfId="1" applyFont="1" applyFill="1" applyBorder="1" applyAlignment="1">
      <alignment horizontal="center" vertical="center" wrapText="1"/>
    </xf>
    <xf numFmtId="0" fontId="2" fillId="2" borderId="2" xfId="1" applyFont="1" applyFill="1" applyBorder="1" applyAlignment="1">
      <alignment horizontal="center" vertical="center"/>
    </xf>
    <xf numFmtId="0" fontId="2" fillId="2" borderId="2" xfId="2" applyFont="1" applyFill="1" applyBorder="1" applyAlignment="1">
      <alignment horizontal="center" vertical="center"/>
    </xf>
    <xf numFmtId="0" fontId="3" fillId="0" borderId="2" xfId="1" applyFont="1" applyBorder="1" applyAlignment="1">
      <alignment horizontal="center" vertical="center" wrapText="1"/>
    </xf>
    <xf numFmtId="14" fontId="3" fillId="0" borderId="2" xfId="1" applyNumberFormat="1" applyFont="1" applyBorder="1" applyAlignment="1">
      <alignment horizontal="center" vertical="center" wrapText="1"/>
    </xf>
    <xf numFmtId="0" fontId="3" fillId="0" borderId="2" xfId="3" applyFont="1" applyBorder="1" applyAlignment="1">
      <alignment horizontal="center" vertical="center" wrapText="1"/>
    </xf>
    <xf numFmtId="0" fontId="3" fillId="0" borderId="3" xfId="4" applyFont="1" applyBorder="1" applyAlignment="1">
      <alignment horizontal="right" wrapText="1"/>
    </xf>
    <xf numFmtId="0" fontId="3" fillId="0" borderId="3" xfId="4" applyFont="1" applyBorder="1" applyAlignment="1">
      <alignment wrapText="1"/>
    </xf>
    <xf numFmtId="0" fontId="2" fillId="0" borderId="0" xfId="2" applyFont="1" applyFill="1" applyBorder="1" applyAlignment="1">
      <alignment horizontal="center" vertical="center"/>
    </xf>
    <xf numFmtId="0" fontId="3" fillId="0" borderId="0" xfId="3" applyFont="1" applyFill="1" applyBorder="1" applyAlignment="1">
      <alignment horizontal="center" vertical="center" wrapText="1"/>
    </xf>
    <xf numFmtId="0" fontId="3" fillId="0" borderId="0" xfId="2" applyFont="1" applyFill="1" applyBorder="1" applyAlignment="1">
      <alignment horizontal="center" vertical="center"/>
    </xf>
    <xf numFmtId="0" fontId="3" fillId="0" borderId="0" xfId="1" applyFont="1" applyBorder="1" applyAlignment="1">
      <alignment horizontal="right" wrapText="1"/>
    </xf>
    <xf numFmtId="0" fontId="2" fillId="0" borderId="0" xfId="1" applyFont="1" applyFill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0" fillId="3" borderId="0" xfId="0" applyFill="1" applyAlignment="1">
      <alignment vertical="center"/>
    </xf>
  </cellXfs>
  <cellStyles count="5">
    <cellStyle name="Normal" xfId="0" builtinId="0"/>
    <cellStyle name="Normal_Initial_GOCheck" xfId="2" xr:uid="{3504772F-8DF8-44B4-B37D-0C199BBFA8DD}"/>
    <cellStyle name="Normal_Initial_GOCheck_1" xfId="1" xr:uid="{D627CDCE-B4DA-4123-865B-55CC6BA3AF89}"/>
    <cellStyle name="Normal_Sheet1" xfId="4" xr:uid="{6920DF43-3980-4B40-9FBB-B861ACE12937}"/>
    <cellStyle name="Normal_Sheet4" xfId="3" xr:uid="{E975D594-36B6-4723-B987-3F5629E24FF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2BEAB-5325-42B2-BB3C-E84C9E1B576B}">
  <dimension ref="A1:Q70"/>
  <sheetViews>
    <sheetView tabSelected="1" zoomScale="85" zoomScaleNormal="85" workbookViewId="0">
      <selection activeCell="A50" sqref="A50"/>
    </sheetView>
  </sheetViews>
  <sheetFormatPr defaultRowHeight="14.4" x14ac:dyDescent="0.3"/>
  <cols>
    <col min="1" max="1" width="10.77734375" style="2" bestFit="1" customWidth="1"/>
    <col min="2" max="2" width="17.21875" style="2" bestFit="1" customWidth="1"/>
    <col min="3" max="3" width="14.5546875" style="2" bestFit="1" customWidth="1"/>
    <col min="4" max="4" width="9.33203125" style="2" bestFit="1" customWidth="1"/>
    <col min="5" max="5" width="6.88671875" style="2" bestFit="1" customWidth="1"/>
    <col min="6" max="6" width="9" style="2" bestFit="1" customWidth="1"/>
    <col min="7" max="7" width="12.77734375" style="2" customWidth="1"/>
    <col min="8" max="8" width="12.21875" style="2" customWidth="1"/>
    <col min="10" max="10" width="8.88671875" style="2" bestFit="1" customWidth="1"/>
    <col min="11" max="11" width="14.44140625" style="2" bestFit="1" customWidth="1"/>
    <col min="12" max="12" width="14.5546875" style="2" bestFit="1" customWidth="1"/>
    <col min="13" max="13" width="6.21875" style="2" bestFit="1" customWidth="1"/>
    <col min="14" max="14" width="10.109375" style="2" bestFit="1" customWidth="1"/>
    <col min="15" max="15" width="11.21875" style="2" bestFit="1" customWidth="1"/>
  </cols>
  <sheetData>
    <row r="1" spans="1:15" x14ac:dyDescent="0.3">
      <c r="A1" s="22" t="s">
        <v>17</v>
      </c>
    </row>
    <row r="2" spans="1:15" x14ac:dyDescent="0.3">
      <c r="A2" s="7" t="s">
        <v>0</v>
      </c>
      <c r="B2" s="7" t="s">
        <v>1</v>
      </c>
      <c r="C2" s="7" t="s">
        <v>15</v>
      </c>
      <c r="D2" s="7" t="s">
        <v>16</v>
      </c>
      <c r="E2" s="7" t="s">
        <v>2</v>
      </c>
      <c r="F2" s="7" t="s">
        <v>3</v>
      </c>
      <c r="G2" s="14"/>
      <c r="H2" s="14"/>
      <c r="J2" s="7" t="s">
        <v>0</v>
      </c>
      <c r="K2" s="7" t="s">
        <v>1</v>
      </c>
      <c r="L2" s="7" t="s">
        <v>15</v>
      </c>
      <c r="M2" s="7" t="s">
        <v>2</v>
      </c>
      <c r="N2" s="7" t="s">
        <v>3</v>
      </c>
      <c r="O2" s="16"/>
    </row>
    <row r="3" spans="1:15" x14ac:dyDescent="0.3">
      <c r="A3" s="9">
        <v>4028</v>
      </c>
      <c r="B3" s="9">
        <v>2</v>
      </c>
      <c r="C3" s="9">
        <v>5862</v>
      </c>
      <c r="D3" s="10">
        <v>43839</v>
      </c>
      <c r="E3" s="9" t="s">
        <v>7</v>
      </c>
      <c r="F3" s="9">
        <v>10</v>
      </c>
      <c r="G3" s="15"/>
      <c r="H3" s="15"/>
      <c r="J3" s="9">
        <v>4028</v>
      </c>
      <c r="K3" s="9">
        <v>2</v>
      </c>
      <c r="L3" s="9">
        <v>5862</v>
      </c>
      <c r="M3" s="9" t="s">
        <v>8</v>
      </c>
      <c r="N3" s="9">
        <v>7</v>
      </c>
      <c r="O3" s="15"/>
    </row>
    <row r="4" spans="1:15" x14ac:dyDescent="0.3">
      <c r="A4" s="9">
        <v>4028</v>
      </c>
      <c r="B4" s="9">
        <v>2</v>
      </c>
      <c r="C4" s="9">
        <v>5862</v>
      </c>
      <c r="D4" s="10">
        <v>43839</v>
      </c>
      <c r="E4" s="9" t="s">
        <v>9</v>
      </c>
      <c r="F4" s="9">
        <v>8</v>
      </c>
      <c r="G4" s="15"/>
      <c r="H4" s="15"/>
      <c r="J4" s="9">
        <v>4028</v>
      </c>
      <c r="K4" s="9">
        <v>2</v>
      </c>
      <c r="L4" s="9">
        <v>5862</v>
      </c>
      <c r="M4" s="9" t="s">
        <v>10</v>
      </c>
      <c r="N4" s="9">
        <v>9</v>
      </c>
      <c r="O4" s="15"/>
    </row>
    <row r="5" spans="1:15" x14ac:dyDescent="0.3">
      <c r="A5" s="9">
        <v>4028</v>
      </c>
      <c r="B5" s="9">
        <v>2</v>
      </c>
      <c r="C5" s="9">
        <v>5862</v>
      </c>
      <c r="D5" s="10">
        <v>43839</v>
      </c>
      <c r="E5" s="9" t="s">
        <v>11</v>
      </c>
      <c r="F5" s="9">
        <v>6</v>
      </c>
      <c r="G5" s="15"/>
      <c r="H5" s="15"/>
      <c r="J5" s="9">
        <v>4028</v>
      </c>
      <c r="K5" s="9">
        <v>2</v>
      </c>
      <c r="L5" s="9">
        <v>5862</v>
      </c>
      <c r="M5" s="9" t="s">
        <v>12</v>
      </c>
      <c r="N5" s="9">
        <v>8</v>
      </c>
      <c r="O5" s="15"/>
    </row>
    <row r="6" spans="1:15" x14ac:dyDescent="0.3">
      <c r="A6" s="9">
        <v>4028</v>
      </c>
      <c r="B6" s="9">
        <v>2</v>
      </c>
      <c r="C6" s="9">
        <v>5862</v>
      </c>
      <c r="D6" s="10">
        <v>43839</v>
      </c>
      <c r="E6" s="9" t="s">
        <v>13</v>
      </c>
      <c r="F6" s="9">
        <v>6</v>
      </c>
      <c r="G6" s="15"/>
      <c r="H6" s="15"/>
      <c r="J6" s="9">
        <v>4028</v>
      </c>
      <c r="K6" s="9">
        <v>2</v>
      </c>
      <c r="L6" s="9">
        <v>5862</v>
      </c>
      <c r="M6" s="9" t="s">
        <v>14</v>
      </c>
      <c r="N6" s="9">
        <v>7</v>
      </c>
      <c r="O6" s="15"/>
    </row>
    <row r="7" spans="1:15" x14ac:dyDescent="0.3">
      <c r="A7" s="9">
        <v>4028</v>
      </c>
      <c r="B7" s="9">
        <v>4</v>
      </c>
      <c r="C7" s="9">
        <v>230</v>
      </c>
      <c r="D7" s="10">
        <v>43839</v>
      </c>
      <c r="E7" s="9" t="s">
        <v>7</v>
      </c>
      <c r="F7" s="9">
        <v>10</v>
      </c>
      <c r="G7" s="15"/>
      <c r="H7" s="15"/>
      <c r="J7" s="9">
        <v>4028</v>
      </c>
      <c r="K7" s="9">
        <v>4</v>
      </c>
      <c r="L7" s="9">
        <v>230</v>
      </c>
      <c r="M7" s="9" t="s">
        <v>8</v>
      </c>
      <c r="N7" s="9">
        <v>7</v>
      </c>
      <c r="O7" s="15"/>
    </row>
    <row r="8" spans="1:15" x14ac:dyDescent="0.3">
      <c r="A8" s="9">
        <v>4028</v>
      </c>
      <c r="B8" s="9">
        <v>4</v>
      </c>
      <c r="C8" s="9">
        <v>230</v>
      </c>
      <c r="D8" s="10">
        <v>43839</v>
      </c>
      <c r="E8" s="9" t="s">
        <v>9</v>
      </c>
      <c r="F8" s="9">
        <v>8</v>
      </c>
      <c r="G8" s="15"/>
      <c r="H8" s="15"/>
      <c r="J8" s="9">
        <v>4028</v>
      </c>
      <c r="K8" s="9">
        <v>4</v>
      </c>
      <c r="L8" s="9">
        <v>230</v>
      </c>
      <c r="M8" s="9" t="s">
        <v>10</v>
      </c>
      <c r="N8" s="9">
        <v>9</v>
      </c>
      <c r="O8" s="15"/>
    </row>
    <row r="9" spans="1:15" x14ac:dyDescent="0.3">
      <c r="A9" s="9">
        <v>4028</v>
      </c>
      <c r="B9" s="9">
        <v>4</v>
      </c>
      <c r="C9" s="9">
        <v>230</v>
      </c>
      <c r="D9" s="10">
        <v>43839</v>
      </c>
      <c r="E9" s="9" t="s">
        <v>11</v>
      </c>
      <c r="F9" s="9">
        <v>6</v>
      </c>
      <c r="G9" s="15"/>
      <c r="H9" s="15"/>
      <c r="J9" s="9">
        <v>4028</v>
      </c>
      <c r="K9" s="9">
        <v>4</v>
      </c>
      <c r="L9" s="9">
        <v>230</v>
      </c>
      <c r="M9" s="9" t="s">
        <v>12</v>
      </c>
      <c r="N9" s="9">
        <v>8</v>
      </c>
      <c r="O9" s="15"/>
    </row>
    <row r="10" spans="1:15" x14ac:dyDescent="0.3">
      <c r="A10" s="9">
        <v>4028</v>
      </c>
      <c r="B10" s="9">
        <v>4</v>
      </c>
      <c r="C10" s="9">
        <v>230</v>
      </c>
      <c r="D10" s="10">
        <v>43839</v>
      </c>
      <c r="E10" s="9" t="s">
        <v>13</v>
      </c>
      <c r="F10" s="9">
        <v>6</v>
      </c>
      <c r="G10" s="15"/>
      <c r="H10" s="15"/>
      <c r="J10" s="9">
        <v>4028</v>
      </c>
      <c r="K10" s="9">
        <v>4</v>
      </c>
      <c r="L10" s="9">
        <v>230</v>
      </c>
      <c r="M10" s="9" t="s">
        <v>14</v>
      </c>
      <c r="N10" s="9">
        <v>7</v>
      </c>
      <c r="O10" s="15"/>
    </row>
    <row r="11" spans="1:15" x14ac:dyDescent="0.3">
      <c r="A11" s="9">
        <v>4028</v>
      </c>
      <c r="B11" s="9">
        <v>6</v>
      </c>
      <c r="C11" s="9">
        <v>5866</v>
      </c>
      <c r="D11" s="10">
        <v>43839</v>
      </c>
      <c r="E11" s="9" t="s">
        <v>7</v>
      </c>
      <c r="F11" s="9">
        <v>10</v>
      </c>
      <c r="G11" s="15"/>
      <c r="H11" s="15"/>
      <c r="J11" s="9">
        <v>4028</v>
      </c>
      <c r="K11" s="9">
        <v>6</v>
      </c>
      <c r="L11" s="9">
        <v>5866</v>
      </c>
      <c r="M11" s="9" t="s">
        <v>8</v>
      </c>
      <c r="N11" s="9">
        <v>7</v>
      </c>
      <c r="O11" s="15"/>
    </row>
    <row r="12" spans="1:15" x14ac:dyDescent="0.3">
      <c r="A12" s="9">
        <v>4028</v>
      </c>
      <c r="B12" s="9">
        <v>6</v>
      </c>
      <c r="C12" s="9">
        <v>5866</v>
      </c>
      <c r="D12" s="10">
        <v>43839</v>
      </c>
      <c r="E12" s="9" t="s">
        <v>9</v>
      </c>
      <c r="F12" s="9">
        <v>8</v>
      </c>
      <c r="G12" s="15"/>
      <c r="H12" s="15"/>
      <c r="J12" s="9">
        <v>4028</v>
      </c>
      <c r="K12" s="9">
        <v>6</v>
      </c>
      <c r="L12" s="9">
        <v>5866</v>
      </c>
      <c r="M12" s="9" t="s">
        <v>10</v>
      </c>
      <c r="N12" s="9">
        <v>9</v>
      </c>
      <c r="O12" s="15"/>
    </row>
    <row r="13" spans="1:15" x14ac:dyDescent="0.3">
      <c r="A13" s="9">
        <v>4028</v>
      </c>
      <c r="B13" s="9">
        <v>6</v>
      </c>
      <c r="C13" s="9">
        <v>5866</v>
      </c>
      <c r="D13" s="10">
        <v>43839</v>
      </c>
      <c r="E13" s="9" t="s">
        <v>11</v>
      </c>
      <c r="F13" s="9">
        <v>6</v>
      </c>
      <c r="G13" s="15"/>
      <c r="H13" s="15"/>
      <c r="J13" s="9">
        <v>4028</v>
      </c>
      <c r="K13" s="9">
        <v>6</v>
      </c>
      <c r="L13" s="9">
        <v>5866</v>
      </c>
      <c r="M13" s="9" t="s">
        <v>12</v>
      </c>
      <c r="N13" s="9">
        <v>8</v>
      </c>
      <c r="O13" s="15"/>
    </row>
    <row r="14" spans="1:15" x14ac:dyDescent="0.3">
      <c r="A14" s="9">
        <v>4028</v>
      </c>
      <c r="B14" s="9">
        <v>6</v>
      </c>
      <c r="C14" s="9">
        <v>5866</v>
      </c>
      <c r="D14" s="10">
        <v>43839</v>
      </c>
      <c r="E14" s="9" t="s">
        <v>13</v>
      </c>
      <c r="F14" s="9">
        <v>6</v>
      </c>
      <c r="G14" s="15"/>
      <c r="H14" s="15"/>
      <c r="J14" s="9">
        <v>4028</v>
      </c>
      <c r="K14" s="9">
        <v>6</v>
      </c>
      <c r="L14" s="9">
        <v>5866</v>
      </c>
      <c r="M14" s="9" t="s">
        <v>14</v>
      </c>
      <c r="N14" s="9">
        <v>7</v>
      </c>
      <c r="O14" s="15"/>
    </row>
    <row r="15" spans="1:15" x14ac:dyDescent="0.3">
      <c r="A15" s="9">
        <v>4028</v>
      </c>
      <c r="B15" s="9">
        <v>8</v>
      </c>
      <c r="C15" s="9">
        <v>5864</v>
      </c>
      <c r="D15" s="10">
        <v>43839</v>
      </c>
      <c r="E15" s="9" t="s">
        <v>7</v>
      </c>
      <c r="F15" s="9">
        <v>10</v>
      </c>
      <c r="G15" s="15"/>
      <c r="H15" s="15"/>
      <c r="J15" s="9">
        <v>4028</v>
      </c>
      <c r="K15" s="9">
        <v>8</v>
      </c>
      <c r="L15" s="9">
        <v>5864</v>
      </c>
      <c r="M15" s="9" t="s">
        <v>8</v>
      </c>
      <c r="N15" s="9">
        <v>7</v>
      </c>
      <c r="O15" s="15"/>
    </row>
    <row r="16" spans="1:15" x14ac:dyDescent="0.3">
      <c r="A16" s="9">
        <v>4028</v>
      </c>
      <c r="B16" s="9">
        <v>8</v>
      </c>
      <c r="C16" s="9">
        <v>5864</v>
      </c>
      <c r="D16" s="10">
        <v>43839</v>
      </c>
      <c r="E16" s="9" t="s">
        <v>9</v>
      </c>
      <c r="F16" s="9">
        <v>8</v>
      </c>
      <c r="G16" s="15"/>
      <c r="H16" s="15"/>
      <c r="J16" s="9">
        <v>4028</v>
      </c>
      <c r="K16" s="9">
        <v>8</v>
      </c>
      <c r="L16" s="9">
        <v>5864</v>
      </c>
      <c r="M16" s="9" t="s">
        <v>10</v>
      </c>
      <c r="N16" s="9">
        <v>9</v>
      </c>
      <c r="O16" s="15"/>
    </row>
    <row r="17" spans="1:16" x14ac:dyDescent="0.3">
      <c r="A17" s="9">
        <v>4028</v>
      </c>
      <c r="B17" s="9">
        <v>8</v>
      </c>
      <c r="C17" s="9">
        <v>5864</v>
      </c>
      <c r="D17" s="10">
        <v>43839</v>
      </c>
      <c r="E17" s="9" t="s">
        <v>11</v>
      </c>
      <c r="F17" s="9">
        <v>6</v>
      </c>
      <c r="G17" s="15"/>
      <c r="H17" s="15"/>
      <c r="J17" s="9">
        <v>4028</v>
      </c>
      <c r="K17" s="9">
        <v>8</v>
      </c>
      <c r="L17" s="9">
        <v>5864</v>
      </c>
      <c r="M17" s="9" t="s">
        <v>12</v>
      </c>
      <c r="N17" s="9">
        <v>8</v>
      </c>
      <c r="O17" s="15"/>
    </row>
    <row r="18" spans="1:16" x14ac:dyDescent="0.3">
      <c r="A18" s="9">
        <v>4028</v>
      </c>
      <c r="B18" s="9">
        <v>8</v>
      </c>
      <c r="C18" s="9">
        <v>5864</v>
      </c>
      <c r="D18" s="10">
        <v>43839</v>
      </c>
      <c r="E18" s="9" t="s">
        <v>13</v>
      </c>
      <c r="F18" s="9">
        <v>6</v>
      </c>
      <c r="G18" s="15"/>
      <c r="H18" s="15"/>
      <c r="J18" s="9">
        <v>4028</v>
      </c>
      <c r="K18" s="9">
        <v>8</v>
      </c>
      <c r="L18" s="9">
        <v>5864</v>
      </c>
      <c r="M18" s="9" t="s">
        <v>14</v>
      </c>
      <c r="N18" s="9">
        <v>7</v>
      </c>
      <c r="O18" s="15"/>
    </row>
    <row r="19" spans="1:16" x14ac:dyDescent="0.3">
      <c r="J19" s="12"/>
      <c r="K19" s="12"/>
      <c r="L19" s="13"/>
    </row>
    <row r="21" spans="1:16" x14ac:dyDescent="0.3">
      <c r="A21" s="22" t="s">
        <v>18</v>
      </c>
    </row>
    <row r="22" spans="1:16" x14ac:dyDescent="0.3">
      <c r="B22" s="3"/>
      <c r="C22" s="3" t="s">
        <v>5</v>
      </c>
      <c r="K22" s="4"/>
      <c r="L22" s="4" t="s">
        <v>5</v>
      </c>
    </row>
    <row r="23" spans="1:16" x14ac:dyDescent="0.3">
      <c r="B23" s="5" t="s">
        <v>7</v>
      </c>
      <c r="C23" s="3">
        <f>_xlfn.MAXIFS($F$3:$F$18,$E$3:$E$18,B23)</f>
        <v>10</v>
      </c>
      <c r="K23" s="6" t="s">
        <v>8</v>
      </c>
      <c r="L23" s="4">
        <f>_xlfn.MAXIFS($N$3:$N$18,$M$3:$M$18,K23)</f>
        <v>7</v>
      </c>
    </row>
    <row r="24" spans="1:16" x14ac:dyDescent="0.3">
      <c r="B24" s="5" t="s">
        <v>9</v>
      </c>
      <c r="C24" s="3">
        <f t="shared" ref="C24:C26" si="0">_xlfn.MAXIFS($F$3:$F$18,$E$3:$E$18,B24)</f>
        <v>8</v>
      </c>
      <c r="K24" s="6" t="s">
        <v>10</v>
      </c>
      <c r="L24" s="4">
        <f t="shared" ref="L24:L26" si="1">_xlfn.MAXIFS($N$3:$N$18,$M$3:$M$18,K24)</f>
        <v>9</v>
      </c>
    </row>
    <row r="25" spans="1:16" x14ac:dyDescent="0.3">
      <c r="B25" s="5" t="s">
        <v>11</v>
      </c>
      <c r="C25" s="3">
        <f t="shared" si="0"/>
        <v>6</v>
      </c>
      <c r="K25" s="6" t="s">
        <v>12</v>
      </c>
      <c r="L25" s="4">
        <f t="shared" si="1"/>
        <v>8</v>
      </c>
    </row>
    <row r="26" spans="1:16" x14ac:dyDescent="0.3">
      <c r="B26" s="5" t="s">
        <v>13</v>
      </c>
      <c r="C26" s="3">
        <f t="shared" si="0"/>
        <v>6</v>
      </c>
      <c r="K26" s="6" t="s">
        <v>14</v>
      </c>
      <c r="L26" s="4">
        <f t="shared" si="1"/>
        <v>7</v>
      </c>
    </row>
    <row r="27" spans="1:16" x14ac:dyDescent="0.3">
      <c r="B27" s="1"/>
      <c r="C27" s="1"/>
    </row>
    <row r="28" spans="1:16" x14ac:dyDescent="0.3">
      <c r="A28" s="22" t="s">
        <v>19</v>
      </c>
      <c r="I28" s="2"/>
      <c r="J28"/>
      <c r="P28" s="2"/>
    </row>
    <row r="29" spans="1:16" x14ac:dyDescent="0.3">
      <c r="I29" s="2"/>
      <c r="J29"/>
      <c r="P29" s="2"/>
    </row>
    <row r="30" spans="1:16" x14ac:dyDescent="0.3">
      <c r="A30" s="7" t="s">
        <v>0</v>
      </c>
      <c r="B30" s="7" t="s">
        <v>1</v>
      </c>
      <c r="C30" s="7" t="s">
        <v>15</v>
      </c>
      <c r="D30" s="7" t="s">
        <v>16</v>
      </c>
      <c r="E30" s="7" t="s">
        <v>2</v>
      </c>
      <c r="F30" s="8" t="s">
        <v>5</v>
      </c>
      <c r="G30" s="7" t="s">
        <v>4</v>
      </c>
      <c r="H30" s="18"/>
      <c r="J30" s="7" t="s">
        <v>0</v>
      </c>
      <c r="K30" s="7" t="s">
        <v>1</v>
      </c>
      <c r="L30" s="7" t="s">
        <v>15</v>
      </c>
      <c r="M30" s="7" t="s">
        <v>2</v>
      </c>
      <c r="N30" s="8" t="s">
        <v>6</v>
      </c>
      <c r="O30" s="7" t="s">
        <v>4</v>
      </c>
    </row>
    <row r="31" spans="1:16" x14ac:dyDescent="0.3">
      <c r="A31" s="9">
        <v>4028</v>
      </c>
      <c r="B31" s="9">
        <v>2</v>
      </c>
      <c r="C31" s="9">
        <v>5862</v>
      </c>
      <c r="D31" s="10">
        <v>43839</v>
      </c>
      <c r="E31" s="9" t="s">
        <v>7</v>
      </c>
      <c r="F31" s="11">
        <f t="shared" ref="F31:F46" si="2">SUMIFS($C$23:$C$26,$B$23:$B$26,E31)</f>
        <v>10</v>
      </c>
      <c r="G31" s="9">
        <v>10</v>
      </c>
      <c r="H31" s="17"/>
      <c r="J31" s="9">
        <v>4028</v>
      </c>
      <c r="K31" s="9">
        <v>2</v>
      </c>
      <c r="L31" s="9">
        <v>5862</v>
      </c>
      <c r="M31" s="9" t="s">
        <v>8</v>
      </c>
      <c r="N31" s="11">
        <f>SUMIFS($L$23:$L$26,$K$23:$K$26,M31)</f>
        <v>7</v>
      </c>
      <c r="O31" s="9">
        <v>0</v>
      </c>
    </row>
    <row r="32" spans="1:16" x14ac:dyDescent="0.3">
      <c r="A32" s="9">
        <v>4028</v>
      </c>
      <c r="B32" s="9">
        <v>2</v>
      </c>
      <c r="C32" s="9">
        <v>5862</v>
      </c>
      <c r="D32" s="10">
        <v>43839</v>
      </c>
      <c r="E32" s="9" t="s">
        <v>9</v>
      </c>
      <c r="F32" s="11">
        <f t="shared" si="2"/>
        <v>8</v>
      </c>
      <c r="G32" s="9">
        <v>8</v>
      </c>
      <c r="H32" s="17"/>
      <c r="J32" s="9">
        <v>4028</v>
      </c>
      <c r="K32" s="9">
        <v>2</v>
      </c>
      <c r="L32" s="9">
        <v>5862</v>
      </c>
      <c r="M32" s="9" t="s">
        <v>10</v>
      </c>
      <c r="N32" s="11">
        <f t="shared" ref="N32:N46" si="3">SUMIFS($L$23:$L$26,$K$23:$K$26,M32)</f>
        <v>9</v>
      </c>
      <c r="O32" s="9">
        <v>0</v>
      </c>
    </row>
    <row r="33" spans="1:16" x14ac:dyDescent="0.3">
      <c r="A33" s="9">
        <v>4028</v>
      </c>
      <c r="B33" s="9">
        <v>2</v>
      </c>
      <c r="C33" s="9">
        <v>5862</v>
      </c>
      <c r="D33" s="10">
        <v>43839</v>
      </c>
      <c r="E33" s="9" t="s">
        <v>11</v>
      </c>
      <c r="F33" s="11">
        <f t="shared" si="2"/>
        <v>6</v>
      </c>
      <c r="G33" s="9">
        <v>0</v>
      </c>
      <c r="H33" s="17"/>
      <c r="J33" s="9">
        <v>4028</v>
      </c>
      <c r="K33" s="9">
        <v>2</v>
      </c>
      <c r="L33" s="9">
        <v>5862</v>
      </c>
      <c r="M33" s="9" t="s">
        <v>12</v>
      </c>
      <c r="N33" s="11">
        <f t="shared" si="3"/>
        <v>8</v>
      </c>
      <c r="O33" s="9">
        <v>0</v>
      </c>
    </row>
    <row r="34" spans="1:16" x14ac:dyDescent="0.3">
      <c r="A34" s="9">
        <v>4028</v>
      </c>
      <c r="B34" s="9">
        <v>2</v>
      </c>
      <c r="C34" s="9">
        <v>5862</v>
      </c>
      <c r="D34" s="10">
        <v>43839</v>
      </c>
      <c r="E34" s="9" t="s">
        <v>13</v>
      </c>
      <c r="F34" s="11">
        <f t="shared" si="2"/>
        <v>6</v>
      </c>
      <c r="G34" s="9">
        <v>0</v>
      </c>
      <c r="H34" s="17"/>
      <c r="J34" s="9">
        <v>4028</v>
      </c>
      <c r="K34" s="9">
        <v>2</v>
      </c>
      <c r="L34" s="9">
        <v>5862</v>
      </c>
      <c r="M34" s="9" t="s">
        <v>14</v>
      </c>
      <c r="N34" s="11">
        <f t="shared" si="3"/>
        <v>7</v>
      </c>
      <c r="O34" s="9">
        <v>0</v>
      </c>
    </row>
    <row r="35" spans="1:16" x14ac:dyDescent="0.3">
      <c r="A35" s="9">
        <v>4028</v>
      </c>
      <c r="B35" s="9">
        <v>4</v>
      </c>
      <c r="C35" s="9">
        <v>230</v>
      </c>
      <c r="D35" s="10">
        <v>43839</v>
      </c>
      <c r="E35" s="9" t="s">
        <v>7</v>
      </c>
      <c r="F35" s="11">
        <f t="shared" si="2"/>
        <v>10</v>
      </c>
      <c r="G35" s="9">
        <v>10</v>
      </c>
      <c r="H35" s="17"/>
      <c r="J35" s="9">
        <v>4028</v>
      </c>
      <c r="K35" s="9">
        <v>4</v>
      </c>
      <c r="L35" s="9">
        <v>230</v>
      </c>
      <c r="M35" s="9" t="s">
        <v>8</v>
      </c>
      <c r="N35" s="11">
        <f t="shared" si="3"/>
        <v>7</v>
      </c>
      <c r="O35" s="9">
        <v>7</v>
      </c>
    </row>
    <row r="36" spans="1:16" x14ac:dyDescent="0.3">
      <c r="A36" s="9">
        <v>4028</v>
      </c>
      <c r="B36" s="9">
        <v>4</v>
      </c>
      <c r="C36" s="9">
        <v>230</v>
      </c>
      <c r="D36" s="10">
        <v>43839</v>
      </c>
      <c r="E36" s="9" t="s">
        <v>9</v>
      </c>
      <c r="F36" s="11">
        <f t="shared" si="2"/>
        <v>8</v>
      </c>
      <c r="G36" s="9">
        <v>8</v>
      </c>
      <c r="H36" s="17"/>
      <c r="J36" s="9">
        <v>4028</v>
      </c>
      <c r="K36" s="9">
        <v>4</v>
      </c>
      <c r="L36" s="9">
        <v>230</v>
      </c>
      <c r="M36" s="9" t="s">
        <v>10</v>
      </c>
      <c r="N36" s="11">
        <f t="shared" si="3"/>
        <v>9</v>
      </c>
      <c r="O36" s="9">
        <v>9</v>
      </c>
    </row>
    <row r="37" spans="1:16" x14ac:dyDescent="0.3">
      <c r="A37" s="9">
        <v>4028</v>
      </c>
      <c r="B37" s="9">
        <v>4</v>
      </c>
      <c r="C37" s="9">
        <v>230</v>
      </c>
      <c r="D37" s="10">
        <v>43839</v>
      </c>
      <c r="E37" s="9" t="s">
        <v>11</v>
      </c>
      <c r="F37" s="11">
        <f t="shared" si="2"/>
        <v>6</v>
      </c>
      <c r="G37" s="9">
        <v>6</v>
      </c>
      <c r="H37" s="17"/>
      <c r="J37" s="9">
        <v>4028</v>
      </c>
      <c r="K37" s="9">
        <v>4</v>
      </c>
      <c r="L37" s="9">
        <v>230</v>
      </c>
      <c r="M37" s="9" t="s">
        <v>12</v>
      </c>
      <c r="N37" s="11">
        <f t="shared" si="3"/>
        <v>8</v>
      </c>
      <c r="O37" s="9">
        <v>8</v>
      </c>
    </row>
    <row r="38" spans="1:16" x14ac:dyDescent="0.3">
      <c r="A38" s="9">
        <v>4028</v>
      </c>
      <c r="B38" s="9">
        <v>4</v>
      </c>
      <c r="C38" s="9">
        <v>230</v>
      </c>
      <c r="D38" s="10">
        <v>43839</v>
      </c>
      <c r="E38" s="9" t="s">
        <v>13</v>
      </c>
      <c r="F38" s="11">
        <f t="shared" si="2"/>
        <v>6</v>
      </c>
      <c r="G38" s="9">
        <v>6</v>
      </c>
      <c r="H38" s="17"/>
      <c r="J38" s="9">
        <v>4028</v>
      </c>
      <c r="K38" s="9">
        <v>4</v>
      </c>
      <c r="L38" s="9">
        <v>230</v>
      </c>
      <c r="M38" s="9" t="s">
        <v>14</v>
      </c>
      <c r="N38" s="11">
        <f t="shared" si="3"/>
        <v>7</v>
      </c>
      <c r="O38" s="9">
        <v>7</v>
      </c>
    </row>
    <row r="39" spans="1:16" x14ac:dyDescent="0.3">
      <c r="A39" s="9">
        <v>4028</v>
      </c>
      <c r="B39" s="9">
        <v>6</v>
      </c>
      <c r="C39" s="9">
        <v>5866</v>
      </c>
      <c r="D39" s="10">
        <v>43839</v>
      </c>
      <c r="E39" s="9" t="s">
        <v>7</v>
      </c>
      <c r="F39" s="11">
        <f t="shared" si="2"/>
        <v>10</v>
      </c>
      <c r="G39" s="9">
        <v>9</v>
      </c>
      <c r="H39" s="17"/>
      <c r="J39" s="9">
        <v>4028</v>
      </c>
      <c r="K39" s="9">
        <v>6</v>
      </c>
      <c r="L39" s="9">
        <v>5866</v>
      </c>
      <c r="M39" s="9" t="s">
        <v>8</v>
      </c>
      <c r="N39" s="11">
        <f t="shared" si="3"/>
        <v>7</v>
      </c>
      <c r="O39" s="9">
        <v>0</v>
      </c>
    </row>
    <row r="40" spans="1:16" x14ac:dyDescent="0.3">
      <c r="A40" s="9">
        <v>4028</v>
      </c>
      <c r="B40" s="9">
        <v>6</v>
      </c>
      <c r="C40" s="9">
        <v>5866</v>
      </c>
      <c r="D40" s="10">
        <v>43839</v>
      </c>
      <c r="E40" s="9" t="s">
        <v>9</v>
      </c>
      <c r="F40" s="11">
        <f t="shared" si="2"/>
        <v>8</v>
      </c>
      <c r="G40" s="9">
        <v>6</v>
      </c>
      <c r="H40" s="17"/>
      <c r="J40" s="9">
        <v>4028</v>
      </c>
      <c r="K40" s="9">
        <v>6</v>
      </c>
      <c r="L40" s="9">
        <v>5866</v>
      </c>
      <c r="M40" s="9" t="s">
        <v>10</v>
      </c>
      <c r="N40" s="11">
        <f t="shared" si="3"/>
        <v>9</v>
      </c>
      <c r="O40" s="9">
        <v>0</v>
      </c>
    </row>
    <row r="41" spans="1:16" x14ac:dyDescent="0.3">
      <c r="A41" s="9">
        <v>4028</v>
      </c>
      <c r="B41" s="9">
        <v>6</v>
      </c>
      <c r="C41" s="9">
        <v>5866</v>
      </c>
      <c r="D41" s="10">
        <v>43839</v>
      </c>
      <c r="E41" s="9" t="s">
        <v>11</v>
      </c>
      <c r="F41" s="11">
        <f t="shared" si="2"/>
        <v>6</v>
      </c>
      <c r="G41" s="9">
        <v>0</v>
      </c>
      <c r="H41" s="17"/>
      <c r="J41" s="9">
        <v>4028</v>
      </c>
      <c r="K41" s="9">
        <v>6</v>
      </c>
      <c r="L41" s="9">
        <v>5866</v>
      </c>
      <c r="M41" s="9" t="s">
        <v>12</v>
      </c>
      <c r="N41" s="11">
        <f t="shared" si="3"/>
        <v>8</v>
      </c>
      <c r="O41" s="9">
        <v>0</v>
      </c>
    </row>
    <row r="42" spans="1:16" x14ac:dyDescent="0.3">
      <c r="A42" s="9">
        <v>4028</v>
      </c>
      <c r="B42" s="9">
        <v>6</v>
      </c>
      <c r="C42" s="9">
        <v>5866</v>
      </c>
      <c r="D42" s="10">
        <v>43839</v>
      </c>
      <c r="E42" s="9" t="s">
        <v>13</v>
      </c>
      <c r="F42" s="11">
        <f t="shared" si="2"/>
        <v>6</v>
      </c>
      <c r="G42" s="9">
        <v>0</v>
      </c>
      <c r="H42" s="17"/>
      <c r="J42" s="9">
        <v>4028</v>
      </c>
      <c r="K42" s="9">
        <v>6</v>
      </c>
      <c r="L42" s="9">
        <v>5866</v>
      </c>
      <c r="M42" s="9" t="s">
        <v>14</v>
      </c>
      <c r="N42" s="11">
        <f t="shared" si="3"/>
        <v>7</v>
      </c>
      <c r="O42" s="9">
        <v>0</v>
      </c>
    </row>
    <row r="43" spans="1:16" x14ac:dyDescent="0.3">
      <c r="A43" s="9">
        <v>4028</v>
      </c>
      <c r="B43" s="9">
        <v>8</v>
      </c>
      <c r="C43" s="9">
        <v>5864</v>
      </c>
      <c r="D43" s="10">
        <v>43839</v>
      </c>
      <c r="E43" s="9" t="s">
        <v>7</v>
      </c>
      <c r="F43" s="11">
        <f t="shared" si="2"/>
        <v>10</v>
      </c>
      <c r="G43" s="9">
        <v>10</v>
      </c>
      <c r="H43" s="17"/>
      <c r="J43" s="9">
        <v>4028</v>
      </c>
      <c r="K43" s="9">
        <v>8</v>
      </c>
      <c r="L43" s="9">
        <v>5864</v>
      </c>
      <c r="M43" s="9" t="s">
        <v>8</v>
      </c>
      <c r="N43" s="11">
        <f t="shared" si="3"/>
        <v>7</v>
      </c>
      <c r="O43" s="9">
        <v>7</v>
      </c>
    </row>
    <row r="44" spans="1:16" x14ac:dyDescent="0.3">
      <c r="A44" s="9">
        <v>4028</v>
      </c>
      <c r="B44" s="9">
        <v>8</v>
      </c>
      <c r="C44" s="9">
        <v>5864</v>
      </c>
      <c r="D44" s="10">
        <v>43839</v>
      </c>
      <c r="E44" s="9" t="s">
        <v>9</v>
      </c>
      <c r="F44" s="11">
        <f t="shared" si="2"/>
        <v>8</v>
      </c>
      <c r="G44" s="9">
        <v>8</v>
      </c>
      <c r="H44" s="17"/>
      <c r="J44" s="9">
        <v>4028</v>
      </c>
      <c r="K44" s="9">
        <v>8</v>
      </c>
      <c r="L44" s="9">
        <v>5864</v>
      </c>
      <c r="M44" s="9" t="s">
        <v>10</v>
      </c>
      <c r="N44" s="11">
        <f t="shared" si="3"/>
        <v>9</v>
      </c>
      <c r="O44" s="9">
        <v>9</v>
      </c>
    </row>
    <row r="45" spans="1:16" x14ac:dyDescent="0.3">
      <c r="A45" s="9">
        <v>4028</v>
      </c>
      <c r="B45" s="9">
        <v>8</v>
      </c>
      <c r="C45" s="9">
        <v>5864</v>
      </c>
      <c r="D45" s="10">
        <v>43839</v>
      </c>
      <c r="E45" s="9" t="s">
        <v>11</v>
      </c>
      <c r="F45" s="11">
        <f t="shared" si="2"/>
        <v>6</v>
      </c>
      <c r="G45" s="9">
        <v>6</v>
      </c>
      <c r="H45" s="17"/>
      <c r="J45" s="9">
        <v>4028</v>
      </c>
      <c r="K45" s="9">
        <v>8</v>
      </c>
      <c r="L45" s="9">
        <v>5864</v>
      </c>
      <c r="M45" s="9" t="s">
        <v>12</v>
      </c>
      <c r="N45" s="11">
        <f t="shared" si="3"/>
        <v>8</v>
      </c>
      <c r="O45" s="9">
        <v>8</v>
      </c>
    </row>
    <row r="46" spans="1:16" x14ac:dyDescent="0.3">
      <c r="A46" s="9">
        <v>4028</v>
      </c>
      <c r="B46" s="9">
        <v>8</v>
      </c>
      <c r="C46" s="9">
        <v>5864</v>
      </c>
      <c r="D46" s="10">
        <v>43839</v>
      </c>
      <c r="E46" s="9" t="s">
        <v>13</v>
      </c>
      <c r="F46" s="11">
        <f t="shared" si="2"/>
        <v>6</v>
      </c>
      <c r="G46" s="9">
        <v>6</v>
      </c>
      <c r="H46" s="17"/>
      <c r="J46" s="9">
        <v>4028</v>
      </c>
      <c r="K46" s="9">
        <v>8</v>
      </c>
      <c r="L46" s="9">
        <v>5864</v>
      </c>
      <c r="M46" s="9" t="s">
        <v>14</v>
      </c>
      <c r="N46" s="11">
        <f t="shared" si="3"/>
        <v>7</v>
      </c>
      <c r="O46" s="9">
        <v>7</v>
      </c>
    </row>
    <row r="47" spans="1:16" x14ac:dyDescent="0.3">
      <c r="I47" s="2"/>
      <c r="J47"/>
      <c r="P47" s="2"/>
    </row>
    <row r="50" spans="1:17" x14ac:dyDescent="0.3">
      <c r="A50" s="22" t="s">
        <v>20</v>
      </c>
    </row>
    <row r="51" spans="1:17" x14ac:dyDescent="0.3">
      <c r="A51" s="2" t="s">
        <v>21</v>
      </c>
      <c r="J51" s="2" t="s">
        <v>24</v>
      </c>
    </row>
    <row r="54" spans="1:17" x14ac:dyDescent="0.3">
      <c r="A54" s="7" t="s">
        <v>0</v>
      </c>
      <c r="B54" s="7" t="s">
        <v>1</v>
      </c>
      <c r="C54" s="7" t="s">
        <v>15</v>
      </c>
      <c r="D54" s="19" t="s">
        <v>22</v>
      </c>
      <c r="E54" s="19"/>
      <c r="F54" s="8" t="s">
        <v>5</v>
      </c>
      <c r="G54" s="7" t="s">
        <v>4</v>
      </c>
      <c r="H54" s="7" t="s">
        <v>23</v>
      </c>
      <c r="J54" s="7" t="s">
        <v>0</v>
      </c>
      <c r="K54" s="7" t="s">
        <v>1</v>
      </c>
      <c r="L54" s="7" t="s">
        <v>15</v>
      </c>
      <c r="M54" s="19" t="s">
        <v>25</v>
      </c>
      <c r="N54" s="19"/>
      <c r="O54" s="8" t="s">
        <v>5</v>
      </c>
      <c r="P54" s="7" t="s">
        <v>4</v>
      </c>
      <c r="Q54" s="7" t="s">
        <v>23</v>
      </c>
    </row>
    <row r="55" spans="1:17" x14ac:dyDescent="0.3">
      <c r="A55" s="9">
        <v>4028</v>
      </c>
      <c r="B55" s="9">
        <v>2</v>
      </c>
      <c r="C55" s="9">
        <v>5862</v>
      </c>
      <c r="D55" s="19"/>
      <c r="E55" s="19"/>
      <c r="F55" s="20">
        <f>SUMIFS($F$31:$F$46,$C$31:$C$46,C55)</f>
        <v>30</v>
      </c>
      <c r="G55" s="20">
        <f>SUMIFS($G$31:$G$46,$C$31:$C$46,C55)</f>
        <v>18</v>
      </c>
      <c r="H55" s="21">
        <f>G55/F55</f>
        <v>0.6</v>
      </c>
      <c r="J55" s="9">
        <v>4028</v>
      </c>
      <c r="K55" s="9">
        <v>2</v>
      </c>
      <c r="L55" s="9">
        <v>5862</v>
      </c>
      <c r="M55" s="19"/>
      <c r="N55" s="19"/>
      <c r="O55" s="20">
        <f>SUMIFS($N$31:$N$46,$L$31:$L$46,L55)</f>
        <v>31</v>
      </c>
      <c r="P55" s="20">
        <f>SUMIFS($O$31:$O$46,$L$31:$L$46,L55)</f>
        <v>0</v>
      </c>
      <c r="Q55" s="21">
        <f>P55/O55</f>
        <v>0</v>
      </c>
    </row>
    <row r="56" spans="1:17" x14ac:dyDescent="0.3">
      <c r="A56" s="9">
        <v>4028</v>
      </c>
      <c r="B56" s="9">
        <v>4</v>
      </c>
      <c r="C56" s="9">
        <v>230</v>
      </c>
      <c r="D56" s="19"/>
      <c r="E56" s="19"/>
      <c r="F56" s="20">
        <f t="shared" ref="F56:G58" si="4">SUMIFS($F$31:$F$46,$C$31:$C$46,C56)</f>
        <v>30</v>
      </c>
      <c r="G56" s="20">
        <f t="shared" ref="G56:G58" si="5">SUMIFS($G$31:$G$46,$C$31:$C$46,C56)</f>
        <v>30</v>
      </c>
      <c r="H56" s="21">
        <f t="shared" ref="H56:H58" si="6">G56/F56</f>
        <v>1</v>
      </c>
      <c r="J56" s="9">
        <v>4028</v>
      </c>
      <c r="K56" s="9">
        <v>4</v>
      </c>
      <c r="L56" s="9">
        <v>230</v>
      </c>
      <c r="M56" s="19"/>
      <c r="N56" s="19"/>
      <c r="O56" s="20">
        <f t="shared" ref="O56:O58" si="7">SUMIFS($N$31:$N$46,$L$31:$L$46,L56)</f>
        <v>31</v>
      </c>
      <c r="P56" s="20">
        <f t="shared" ref="P56:P58" si="8">SUMIFS($O$31:$O$46,$L$31:$L$46,L56)</f>
        <v>31</v>
      </c>
      <c r="Q56" s="21">
        <f t="shared" ref="Q56:Q58" si="9">P56/O56</f>
        <v>1</v>
      </c>
    </row>
    <row r="57" spans="1:17" x14ac:dyDescent="0.3">
      <c r="A57" s="9">
        <v>4028</v>
      </c>
      <c r="B57" s="9">
        <v>6</v>
      </c>
      <c r="C57" s="9">
        <v>5866</v>
      </c>
      <c r="D57" s="19"/>
      <c r="E57" s="19"/>
      <c r="F57" s="20">
        <f t="shared" si="4"/>
        <v>30</v>
      </c>
      <c r="G57" s="20">
        <f t="shared" si="5"/>
        <v>15</v>
      </c>
      <c r="H57" s="21">
        <f t="shared" si="6"/>
        <v>0.5</v>
      </c>
      <c r="J57" s="9">
        <v>4028</v>
      </c>
      <c r="K57" s="9">
        <v>6</v>
      </c>
      <c r="L57" s="9">
        <v>5866</v>
      </c>
      <c r="M57" s="19"/>
      <c r="N57" s="19"/>
      <c r="O57" s="20">
        <f t="shared" si="7"/>
        <v>31</v>
      </c>
      <c r="P57" s="20">
        <f t="shared" si="8"/>
        <v>0</v>
      </c>
      <c r="Q57" s="21">
        <f t="shared" si="9"/>
        <v>0</v>
      </c>
    </row>
    <row r="58" spans="1:17" x14ac:dyDescent="0.3">
      <c r="A58" s="9">
        <v>4028</v>
      </c>
      <c r="B58" s="9">
        <v>8</v>
      </c>
      <c r="C58" s="9">
        <v>5864</v>
      </c>
      <c r="D58" s="19"/>
      <c r="E58" s="19"/>
      <c r="F58" s="20">
        <f t="shared" si="4"/>
        <v>30</v>
      </c>
      <c r="G58" s="20">
        <f t="shared" si="5"/>
        <v>30</v>
      </c>
      <c r="H58" s="21">
        <f t="shared" si="6"/>
        <v>1</v>
      </c>
      <c r="J58" s="9">
        <v>4028</v>
      </c>
      <c r="K58" s="9">
        <v>8</v>
      </c>
      <c r="L58" s="9">
        <v>5864</v>
      </c>
      <c r="M58" s="19"/>
      <c r="N58" s="19"/>
      <c r="O58" s="20">
        <f t="shared" si="7"/>
        <v>31</v>
      </c>
      <c r="P58" s="20">
        <f t="shared" si="8"/>
        <v>31</v>
      </c>
      <c r="Q58" s="21">
        <f t="shared" si="9"/>
        <v>1</v>
      </c>
    </row>
    <row r="59" spans="1:17" x14ac:dyDescent="0.3">
      <c r="A59"/>
      <c r="B59"/>
      <c r="C59"/>
    </row>
    <row r="60" spans="1:17" x14ac:dyDescent="0.3">
      <c r="A60"/>
      <c r="B60"/>
      <c r="C60"/>
    </row>
    <row r="61" spans="1:17" x14ac:dyDescent="0.3">
      <c r="A61"/>
      <c r="B61"/>
      <c r="C61"/>
    </row>
    <row r="62" spans="1:17" x14ac:dyDescent="0.3">
      <c r="A62"/>
      <c r="B62"/>
      <c r="C62"/>
    </row>
    <row r="63" spans="1:17" x14ac:dyDescent="0.3">
      <c r="A63"/>
      <c r="B63"/>
      <c r="C63"/>
    </row>
    <row r="64" spans="1:17" x14ac:dyDescent="0.3">
      <c r="A64"/>
      <c r="B64"/>
      <c r="C64"/>
    </row>
    <row r="65" spans="1:3" x14ac:dyDescent="0.3">
      <c r="A65"/>
      <c r="B65"/>
      <c r="C65"/>
    </row>
    <row r="66" spans="1:3" x14ac:dyDescent="0.3">
      <c r="A66"/>
      <c r="B66"/>
      <c r="C66"/>
    </row>
    <row r="67" spans="1:3" x14ac:dyDescent="0.3">
      <c r="A67"/>
      <c r="B67"/>
      <c r="C67"/>
    </row>
    <row r="68" spans="1:3" x14ac:dyDescent="0.3">
      <c r="A68"/>
      <c r="B68"/>
      <c r="C68"/>
    </row>
    <row r="69" spans="1:3" x14ac:dyDescent="0.3">
      <c r="A69"/>
      <c r="B69"/>
      <c r="C69"/>
    </row>
    <row r="70" spans="1:3" x14ac:dyDescent="0.3">
      <c r="A70"/>
      <c r="B70"/>
      <c r="C70"/>
    </row>
  </sheetData>
  <mergeCells count="2">
    <mergeCell ref="D54:E58"/>
    <mergeCell ref="M54:N5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Initial_GOCheck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Nuzhat Azra</dc:creator>
  <cp:lastModifiedBy>Nuzhat Azra</cp:lastModifiedBy>
  <dcterms:created xsi:type="dcterms:W3CDTF">2022-04-29T22:31:42Z</dcterms:created>
  <dcterms:modified xsi:type="dcterms:W3CDTF">2022-04-29T23:15:18Z</dcterms:modified>
</cp:coreProperties>
</file>