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264A88C5-CB77-4489-8890-9CD2CFA22262}" xr6:coauthVersionLast="44" xr6:coauthVersionMax="44" xr10:uidLastSave="{00000000-0000-0000-0000-000000000000}"/>
  <bookViews>
    <workbookView xWindow="-120" yWindow="-120" windowWidth="24240" windowHeight="13140" tabRatio="500"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job_roles" sheetId="12" r:id="rId7"/>
    <sheet name="staffs" sheetId="16" r:id="rId8"/>
    <sheet name="users" sheetId="38" r:id="rId9"/>
    <sheet name="strategy_period" sheetId="39" r:id="rId10"/>
    <sheet name="reports" sheetId="40" r:id="rId11"/>
    <sheet name="strategy_topic" sheetId="4" state="hidden" r:id="rId12"/>
    <sheet name="map-ttmlmt" sheetId="37" state="hidden" r:id="rId13"/>
  </sheets>
  <definedNames>
    <definedName name="_xlnm._FilterDatabase" localSheetId="4" hidden="1">'admin_menu-ver2.0'!$A$1:$Q$27</definedName>
    <definedName name="_xlnm._FilterDatabase" localSheetId="0" hidden="1">tables!$A$1:$G$41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<sst xmlns="http://schemas.openxmlformats.org/spreadsheetml/2006/main" count="1051" uniqueCount="476">
  <si>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</si>
  <si>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</si>
  <si>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</si>
  <si>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</si>
  <si>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</si>
  <si>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</si>
  <si>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</si>
  <si>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</si>
  <si>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</si>
  <si>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</si>
  <si>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</si>
  <si>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</si>
  <si>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</si>
  <si>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</si>
  <si>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</si>
  <si>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</si>
  <si>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</si>
  <si>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</si>
  <si>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</si>
  <si>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</si>
  <si>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</si>
  <si>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</si>
  <si>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</si>
  <si>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</si>
  <si>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</si>
  <si>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</si>
  <si>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</si>
  <si>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</si>
  <si>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</si>
  <si>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</si>
  <si>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</si>
  <si>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</si>
  <si>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</si>
  <si>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</si>
  <si>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</si>
  <si>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</si>
  <si>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</si>
  <si>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</si>
  <si>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</si>
  <si>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</si>
  <si>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</si>
  <si>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</si>
  <si>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</si>
  <si>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</si>
  <si>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</si>
  <si>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</si>
  <si>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</si>
  <si>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</si>
  <si>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</si>
  <si>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</si>
  <si>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</si>
  <si>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</si>
  <si>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</si>
  <si>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</si>
  <si>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</si>
  <si>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</si>
  <si>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</si>
  <si>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</si>
  <si>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</si>
  <si>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</si>
  <si>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</si>
  <si>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</si>
  <si>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</si>
  <si>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</si>
  <si>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</si>
  <si>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</si>
  <si>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</si>
  <si>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</si>
  <si>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</si>
  <si>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</si>
  <si>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</si>
  <si>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</si>
  <si>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</si>
  <si>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</si>
  <si>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</si>
  <si>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</si>
  <si>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</si>
  <si>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</si>
  <si>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</si>
  <si>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</si>
  <si>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</si>
  <si>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</si>
  <si>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</si>
  <si>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</si>
  <si>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</si>
  <si>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</si>
  <si>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</si>
  <si>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</si>
  <si>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</si>
  <si>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</si>
  <si>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</si>
  <si>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</si>
  <si>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</si>
  <si>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</si>
  <si>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</si>
  <si>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</si>
  <si>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</si>
  <si>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</si>
  <si>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</si>
  <si>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</si>
  <si>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</si>
  <si>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</si>
  <si>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</si>
  <si>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</si>
  <si>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</si>
  <si>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</si>
  <si>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</si>
  <si>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</si>
  <si>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</si>
  <si>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</si>
  <si>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</si>
  <si>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</si>
  <si>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</si>
  <si>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</si>
  <si>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</si>
  <si>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</si>
  <si>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</si>
  <si>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Chủ đề 2 - Tiết kiệm chi phí - tăng hiệu quả đầu tư năm 2019</t>
  </si>
  <si>
    <t>short_name</t>
  </si>
  <si>
    <t>&gt;=</t>
  </si>
  <si>
    <t>organization_id</t>
  </si>
  <si>
    <t>Trạng thái</t>
  </si>
  <si>
    <t>INTEGER</t>
  </si>
  <si>
    <t>TEXT</t>
  </si>
  <si>
    <t>PRIMARY KEY AUTOINCREMENT NOT NULL</t>
  </si>
  <si>
    <t>change_time</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</si>
  <si>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</si>
  <si>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</si>
  <si>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</si>
  <si>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</si>
  <si>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</si>
  <si>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</si>
  <si>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</si>
  <si>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</si>
  <si>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</si>
  <si>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</si>
  <si>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</si>
  <si>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</si>
  <si>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</si>
  <si>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</si>
  <si>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</si>
  <si>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</si>
  <si>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</si>
  <si>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</si>
  <si>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</si>
  <si>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</si>
  <si>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INDEX</t>
  </si>
  <si>
    <t>staffs</t>
  </si>
  <si>
    <t>Thời gian kết thúc làm việc</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</si>
  <si>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</si>
  <si>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</si>
  <si>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</si>
  <si>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</si>
  <si>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</si>
  <si>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organizations</t>
  </si>
  <si>
    <t>Mã liên kết của tổ chức cha (theo hình cây)</t>
  </si>
  <si>
    <t>Mã tổ chức gốc (Đơn vị kiểu công ty độc lập)</t>
  </si>
  <si>
    <t>Tên của tổ chức đó</t>
  </si>
  <si>
    <t>Mô tả tổ chức đó</t>
  </si>
  <si>
    <t>Ngày kết thúc của tổ chức</t>
  </si>
  <si>
    <t>trạng thái hiệu lực (1 = còn hiệu lực, 0 = hết hiệu lực)</t>
  </si>
  <si>
    <t>job_roles</t>
  </si>
  <si>
    <t>Mã chức danh quản lý trực tiếp</t>
  </si>
  <si>
    <t>Tên viết tắt để hiển thị gọn trên form</t>
  </si>
  <si>
    <t>Tên gọi chung rõ ràng</t>
  </si>
  <si>
    <t>Mô tả chức danh này làm gì</t>
  </si>
  <si>
    <t>Ngày bắt đầu hiệu lực</t>
  </si>
  <si>
    <t>Ngày kết thúc hiệu lực</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</si>
  <si>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</si>
  <si>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</si>
  <si>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</si>
  <si>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</si>
  <si>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</si>
  <si>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</si>
  <si>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</si>
  <si>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</si>
  <si>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</si>
  <si>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</si>
  <si>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Thứ tự sắp xếp kpi (để người dùng xác định để dễ nhớ)</t>
  </si>
  <si>
    <t>Võ Thành Nhân</t>
  </si>
  <si>
    <t>II. Tinh thần thái độ và năng lực</t>
  </si>
  <si>
    <t>first_name</t>
  </si>
  <si>
    <t>last_name</t>
  </si>
  <si>
    <t>default 1,  FOREIGN KEY (organization_id) REFERENCES organizations(id)</t>
  </si>
  <si>
    <t>tables</t>
  </si>
  <si>
    <t>, unique(table_name, field_name)</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</si>
  <si>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</si>
  <si>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</si>
  <si>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</si>
  <si>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</si>
  <si>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</si>
  <si>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</si>
  <si>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</si>
  <si>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</si>
  <si>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</si>
  <si>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</si>
  <si>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</si>
  <si>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</si>
  <si>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</si>
  <si>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</si>
  <si>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</si>
  <si>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</si>
  <si>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</si>
  <si>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</si>
  <si>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</si>
  <si>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</si>
  <si>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</si>
  <si>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</si>
  <si>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</si>
  <si>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</si>
  <si>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</si>
  <si>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</si>
  <si>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</si>
  <si>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</si>
  <si>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</si>
  <si>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</si>
  <si>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</si>
  <si>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</si>
  <si>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</si>
  <si>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</si>
  <si>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</si>
  <si>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</si>
  <si>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</si>
  <si>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</si>
  <si>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</si>
  <si>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</si>
  <si>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</si>
  <si>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</si>
  <si>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</si>
  <si>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</si>
  <si>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Họ và tên của nhân viên</t>
  </si>
  <si>
    <t>Họ và chữ lót</t>
  </si>
  <si>
    <t>Tên của nhân viên (dùng để sắp xếp thứ thự ABC)</t>
  </si>
  <si>
    <t>privileged_user_list</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</si>
  <si>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</si>
  <si>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</si>
  <si>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</si>
  <si>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</si>
  <si>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</si>
  <si>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</si>
  <si>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</si>
  <si>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</si>
  <si>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</si>
  <si>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</si>
  <si>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</si>
  <si>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</si>
  <si>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</si>
  <si>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</si>
  <si>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</si>
  <si>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</si>
  <si>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</si>
  <si>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</si>
  <si>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</si>
  <si>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</si>
  <si>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</si>
  <si>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</si>
  <si>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</si>
  <si>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</si>
  <si>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</si>
  <si>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</si>
  <si>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</si>
  <si>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</si>
  <si>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</si>
  <si>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</si>
  <si>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</si>
  <si>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</si>
  <si>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</si>
  <si>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</si>
  <si>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</si>
  <si>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</si>
  <si>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</si>
  <si>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</si>
  <si>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</si>
  <si>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</si>
  <si>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</si>
  <si>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</si>
  <si>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</si>
  <si>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</si>
  <si>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</si>
  <si>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</si>
  <si>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job_list</t>
  </si>
  <si>
    <t>KT</t>
  </si>
  <si>
    <t>Phòng Kỹ Thuật</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</si>
  <si>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</si>
  <si>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</si>
  <si>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</si>
  <si>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</si>
  <si>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</si>
  <si>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</si>
  <si>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</si>
  <si>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</si>
  <si>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</si>
  <si>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</si>
  <si>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</si>
  <si>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</si>
  <si>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</si>
  <si>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</si>
  <si>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</si>
  <si>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</si>
  <si>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</si>
  <si>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</si>
  <si>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</si>
  <si>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</si>
  <si>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</si>
  <si>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</si>
  <si>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</si>
  <si>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</si>
  <si>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</si>
  <si>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</si>
  <si>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</si>
  <si>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</si>
  <si>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</si>
  <si>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</si>
  <si>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</si>
  <si>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</si>
  <si>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</si>
  <si>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</si>
  <si>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</si>
  <si>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</si>
  <si>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</si>
  <si>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</si>
  <si>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</si>
  <si>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</si>
  <si>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</si>
  <si>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</si>
  <si>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</si>
  <si>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</si>
  <si>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</si>
  <si>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</si>
  <si>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</si>
  <si>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</si>
  <si>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</si>
  <si>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</si>
  <si>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</si>
  <si>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</si>
  <si>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</si>
  <si>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</si>
  <si>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Công ty ABC&amp;XYZ</t>
  </si>
  <si>
    <t>Đây là một tổ chức Công ty dùng mô phỏng. Để được gán quyền vào tổ chức, hãy liên hệ với quản trị Tổ chức của bạn.</t>
  </si>
  <si>
    <t>Phòng Tổng hợp</t>
  </si>
  <si>
    <t>Phòng Kinh doanh</t>
  </si>
  <si>
    <t>Tên viết tắt gọn</t>
  </si>
  <si>
    <t>ABC&amp;XYZ</t>
  </si>
  <si>
    <t>TH</t>
  </si>
  <si>
    <t>KD</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</si>
  <si>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</si>
  <si>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</si>
  <si>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</si>
  <si>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</si>
  <si>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</si>
  <si>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</si>
  <si>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</si>
  <si>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</si>
  <si>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</si>
  <si>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</si>
  <si>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</si>
  <si>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</si>
  <si>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</si>
  <si>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</si>
  <si>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</si>
  <si>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Phụ Trách phòng Tổng hợp</t>
  </si>
  <si>
    <t>{"username":"123456789","time":1573185232164,"ip":"10.151.50.36"}</t>
  </si>
  <si>
    <t>Nguyễn Văn A</t>
  </si>
  <si>
    <t>{"username":"123456789","time":1573185282750,"ip":"10.151.50.36"}</t>
  </si>
  <si>
    <t>Nguyễn Văn B</t>
  </si>
  <si>
    <t>[]</t>
  </si>
  <si>
    <t>{"username":"123456789","time":1573185368523,"ip":"10.151.50.36"}</t>
  </si>
  <si>
    <t>default 1, FOREIGN KEY (parent_id) REFERENCES organizations(id)  ON DELETE CASCADE, FOREIGN KEY (root_id) REFERENCES organizations(id)  ON DELETE CASCADE</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</si>
  <si>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</si>
  <si>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</si>
  <si>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</si>
  <si>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</si>
  <si>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organization_list</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</si>
  <si>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</si>
  <si>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username</t>
  </si>
  <si>
    <t>Tên user đăng nhập duy nhất (sử dụng user là số di động)</t>
  </si>
  <si>
    <t>email_username</t>
  </si>
  <si>
    <t>Tên đăng nhập là email cũng là duy nhất (nếu đăng nhập qua email) Hoặc tự tạo cho mình một cái tên</t>
  </si>
  <si>
    <t>user_pass</t>
  </si>
  <si>
    <t>Mật khẩu riêng cho hệ thống này (sau khi xác thực ở hệ thống khác, nếu muốn tránh cho việc kiểm chức trên hệ thống xác thực, người dùng có thể đặt mật khẩu riêng để truy cập)</t>
  </si>
  <si>
    <t>fullname</t>
  </si>
  <si>
    <t>Họ và tên đầy đủ (tự cập nhập từ hệ thống xác thực hoặc tự khai báo riêng)</t>
  </si>
  <si>
    <t>nickname</t>
  </si>
  <si>
    <t>Tên hiển thị thường gọi tự đặc cho mình</t>
  </si>
  <si>
    <t>phone</t>
  </si>
  <si>
    <t>Số điện thoại liên hệ</t>
  </si>
  <si>
    <t>email</t>
  </si>
  <si>
    <t>Email liên hệ</t>
  </si>
  <si>
    <t>avatar</t>
  </si>
  <si>
    <t>Ảnh đại diện</t>
  </si>
  <si>
    <t>background</t>
  </si>
  <si>
    <t>Ảnh nền</t>
  </si>
  <si>
    <t>role</t>
  </si>
  <si>
    <t>Vai trò (chưa sử dụng)</t>
  </si>
  <si>
    <t>staff_id</t>
  </si>
  <si>
    <t>Mã nhân viên trong danh mục nhân viên (để chấm kpi của riêng mình)</t>
  </si>
  <si>
    <t>staff_list</t>
  </si>
  <si>
    <t>Danh mục nhân viên mà user này có quyền tác động (hiển thị được ds nhân viên có thể tác động kpi), ghi json array</t>
  </si>
  <si>
    <t>start_time</t>
  </si>
  <si>
    <t>Thời gian bắt đầu (thời gian hiệu lực của user này)</t>
  </si>
  <si>
    <t>end_time</t>
  </si>
  <si>
    <t>Thời gian kết thúc (nếu cấm truy cập)</t>
  </si>
  <si>
    <t>login_time</t>
  </si>
  <si>
    <t>Thời gian truy cập cuối cùng</t>
  </si>
  <si>
    <t>last_signature</t>
  </si>
  <si>
    <t>Chữ ký của user (json string) khi login cuối cùng</t>
  </si>
  <si>
    <t>trạng thái của user hiện tại = 0 là hết hiệu lực, = 1 là đang hiệu lực = 2 là đang yêu cầu (cần admin phân quyền truy cập)</t>
  </si>
  <si>
    <t>default 2, unique(username)</t>
  </si>
  <si>
    <t>{"username":"903500888","data":{"id":13,"organization_id":3,"organization_list":"[19,23,24,25,26,27,28,29,30]","updated_time":1573789591793},"time":1573789591793}</t>
  </si>
  <si>
    <t>strategy_period</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</si>
  <si>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</si>
  <si>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</si>
  <si>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Tên chu kỳ</t>
  </si>
  <si>
    <t>Mô tả chu kỳ</t>
  </si>
  <si>
    <t>Từ ngày hiệu lực</t>
  </si>
  <si>
    <t>Đến ngày hiệu lực</t>
  </si>
  <si>
    <t>2019-2020</t>
  </si>
  <si>
    <t>Bản đồ chiến lược - Trung tâm mạng lưới Miền Trung - Giai đoạn 2019-2020</t>
  </si>
  <si>
    <t>[1,20,21,22]</t>
  </si>
  <si>
    <t>Nguyễn Văn Định</t>
  </si>
  <si>
    <t>nvdinh185</t>
  </si>
  <si>
    <t>dinh.nguyenvan.ctv@mobifone.vn</t>
  </si>
  <si>
    <t>reports</t>
  </si>
  <si>
    <t>Mã báo cáo (từng chu kỳ báo cáo - Tháng, Quý, Năm…)</t>
  </si>
  <si>
    <t>Mã tổ chức (là đơn vị phòng ban trực tiếp cấp trên của nhân viên)</t>
  </si>
  <si>
    <t>Ngày kết thúc hiệu lực của báo cáo này</t>
  </si>
  <si>
    <t>Tên của chu kỳ báo cáo</t>
  </si>
  <si>
    <t>Mô tả chu kỳ báo cáo</t>
  </si>
  <si>
    <t>count_map_kpi</t>
  </si>
  <si>
    <t>Có bao nhiêu KPI được sử dụng trong kỳ báo cáo này (ghi số lượng kpi để thống kê), mỗi kpi đều có trọng số riêng của nó. (tổng hợp từ bảng report_map_kpi)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</si>
  <si>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</si>
  <si>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</si>
  <si>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</si>
  <si>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</si>
  <si>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NUMERIC</t>
  </si>
  <si>
    <t>count_department</t>
  </si>
  <si>
    <t>Đếm số lượng các đơn vị đã tạo ra báo cáo report_departments_kpi</t>
  </si>
  <si>
    <t>count_map_kpi_department</t>
  </si>
  <si>
    <t>Đếm số lượng kpi được phân rã từ bản đồ chiến lược cho tất cả các bộ phận (mục đích để xem các KPI đó đã được đưa vào đánh giá chưa?)</t>
  </si>
  <si>
    <t>count_department_kpi</t>
  </si>
  <si>
    <t>Đếm số lượng kpi của tất cả các đơn vị được tạo ra ở bảng report_departments_kpi</t>
  </si>
  <si>
    <t>count_department_kpi_finish</t>
  </si>
  <si>
    <t>Đếm tất cả số lượng kpi đã nhập kết quả</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</si>
  <si>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</si>
  <si>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</si>
  <si>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</si>
  <si>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</si>
  <si>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department_map_total_effective</t>
  </si>
  <si>
    <t>Tổng hiệu suất mà phòng ban đạt được qua bản đồ chiến lược (nhằm so sánh hiệu suất nhân viên và hiệu suất đơn vị và hiệu suất của công ty)</t>
  </si>
  <si>
    <t>count_staff_kpi</t>
  </si>
  <si>
    <t>Tổng số lượng kpi của nhân viên trong toàn bộ tổ chức này</t>
  </si>
  <si>
    <t>count_staff_map_kpi</t>
  </si>
  <si>
    <t>Số lượng kpi từ bản đồ chiến lược được giao xuống nhân viên</t>
  </si>
  <si>
    <t>count_staff_department</t>
  </si>
  <si>
    <t>Số lượng bộ phận được giao kpi cho nhân viên</t>
  </si>
  <si>
    <t>count_staff</t>
  </si>
  <si>
    <t>Số lượng nhân viên được giao kpi</t>
  </si>
  <si>
    <t>count_staff_finish</t>
  </si>
  <si>
    <t>Số lượng kpi đã hoàn thành nhập kết quả</t>
  </si>
  <si>
    <t>staff_kpi_effective_min</t>
  </si>
  <si>
    <t>Hiệu suất đạt được của nhân viên thấp nhất</t>
  </si>
  <si>
    <t>staff_kpi_effective_max</t>
  </si>
  <si>
    <t>Hiệu suất đạt được của nhân viên cao nhất</t>
  </si>
  <si>
    <t>staff_map_total_effective</t>
  </si>
  <si>
    <t>Tổng hiệu suất mà nhân viên đạt được qua bản đồ chiến lược (nhằm so sánh hiệu suất nhân viên và hiệu suất đơn vị và hiệu suất của công ty)</t>
  </si>
  <si>
    <t>Chữ ký của người tạo ra dữ liệu này</t>
  </si>
  <si>
    <t>status_description</t>
  </si>
  <si>
    <t>Mô tả trạng thái (trường hợp tạm hoãn KPI thì ta có thể nhập mô tả lý do tạm hoãn KPI vào đây)</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</si>
  <si>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</si>
  <si>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t>,  FOREIGN KEY (organization_id) REFERENCES organizations(id)  ON DELETE CASCADE</t>
  </si>
  <si>
    <t>Tháng 10/2019</t>
  </si>
  <si>
    <t>Tháng 10-2019</t>
  </si>
  <si>
    <t>{"username":"903500888","time":1573228233368}</t>
  </si>
  <si>
    <t>[3]</t>
  </si>
  <si>
    <t>[1,2]</t>
  </si>
  <si>
    <t>Ch? ký c?p nh?p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</si>
</sst>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
  </numFmts>
  <fonts count="37">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s>
  <fills count="30">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008000"/>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3" tint="0.79998168889431442"/>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top style="thin">
        <color auto="1"/>
      </top>
      <bottom style="thin">
        <color auto="1"/>
      </bottom>
      <diagonal/>
    </border>
  </borders>
  <cellStyleXfs count="1030">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27"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27" borderId="0" applyNumberFormat="0" applyBorder="0" applyAlignment="0" applyProtection="0"/>
  </cellStyleXfs>
  <cellXfs count="233">
    <xf numFmtId="0" fontId="0" fillId="0" borderId="0" xfId="0"/>
    <xf numFmtId="0" fontId="6" fillId="2" borderId="1" xfId="0" applyFont="1" applyFill="1" applyBorder="1"/>
    <xf numFmtId="9" fontId="0" fillId="4" borderId="1" xfId="0" applyNumberFormat="1" applyFill="1" applyBorder="1"/>
    <xf numFmtId="9" fontId="0" fillId="10" borderId="1" xfId="0" applyNumberFormat="1" applyFill="1" applyBorder="1"/>
    <xf numFmtId="9" fontId="0" fillId="0" borderId="1" xfId="0" applyNumberFormat="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4"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8"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12" borderId="1" xfId="0" applyFont="1" applyFill="1" applyBorder="1" applyAlignment="1">
      <alignment horizontal="center"/>
    </xf>
    <xf numFmtId="0" fontId="9" fillId="12"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0" fillId="10" borderId="1" xfId="0" applyFill="1" applyBorder="1"/>
    <xf numFmtId="0" fontId="0" fillId="11" borderId="1" xfId="0" applyFill="1" applyBorder="1"/>
    <xf numFmtId="0" fontId="0" fillId="11" borderId="1" xfId="0" applyFill="1" applyBorder="1" applyAlignment="1">
      <alignment wrapText="1"/>
    </xf>
    <xf numFmtId="0" fontId="10" fillId="11" borderId="1" xfId="0" applyFont="1" applyFill="1" applyBorder="1"/>
    <xf numFmtId="0" fontId="15" fillId="11" borderId="1" xfId="0" applyFont="1" applyFill="1" applyBorder="1" applyAlignment="1">
      <alignment wrapText="1"/>
    </xf>
    <xf numFmtId="0" fontId="0" fillId="11" borderId="1" xfId="0" applyFill="1" applyBorder="1" applyAlignment="1">
      <alignment horizontal="left" vertical="center" wrapText="1"/>
    </xf>
    <xf numFmtId="0" fontId="0" fillId="2" borderId="1" xfId="0" applyFill="1" applyBorder="1"/>
    <xf numFmtId="0" fontId="15" fillId="2" borderId="1" xfId="0" applyFont="1" applyFill="1" applyBorder="1" applyAlignment="1">
      <alignment wrapText="1"/>
    </xf>
    <xf numFmtId="0" fontId="20" fillId="23" borderId="1" xfId="0" applyFont="1" applyFill="1" applyBorder="1" applyAlignment="1">
      <alignment horizontal="left" vertical="center"/>
    </xf>
    <xf numFmtId="0" fontId="9" fillId="12" borderId="1" xfId="0" applyFont="1" applyFill="1" applyBorder="1" applyAlignment="1">
      <alignment horizontal="center" vertical="center"/>
    </xf>
    <xf numFmtId="0" fontId="14"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0" fillId="2" borderId="1" xfId="0" applyFill="1" applyBorder="1" applyAlignment="1">
      <alignment horizontal="center" vertical="center"/>
    </xf>
    <xf numFmtId="0" fontId="0" fillId="23"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15" fillId="24" borderId="1" xfId="0" applyFont="1" applyFill="1" applyBorder="1" applyAlignment="1">
      <alignment wrapText="1"/>
    </xf>
    <xf numFmtId="0" fontId="0" fillId="24" borderId="1" xfId="0" applyFill="1" applyBorder="1"/>
    <xf numFmtId="0" fontId="21" fillId="24" borderId="1" xfId="0" applyFont="1" applyFill="1" applyBorder="1" applyAlignment="1">
      <alignment wrapText="1"/>
    </xf>
    <xf numFmtId="0" fontId="22" fillId="24" borderId="1" xfId="0" applyFont="1" applyFill="1" applyBorder="1" applyAlignment="1">
      <alignment horizontal="center" vertical="center"/>
    </xf>
    <xf numFmtId="0" fontId="24" fillId="24"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9" fillId="12" borderId="1" xfId="0" applyFont="1" applyFill="1" applyBorder="1" applyAlignment="1">
      <alignment horizontal="left" vertical="center" wrapText="1"/>
    </xf>
    <xf numFmtId="0" fontId="23" fillId="24" borderId="1" xfId="0" applyFont="1" applyFill="1" applyBorder="1" applyAlignment="1">
      <alignment horizontal="left" vertical="center" wrapText="1"/>
    </xf>
    <xf numFmtId="0" fontId="0" fillId="0" borderId="1" xfId="0" applyBorder="1" applyAlignment="1">
      <alignment horizontal="left" vertical="center" wrapText="1"/>
    </xf>
    <xf numFmtId="0" fontId="15" fillId="11"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24" fillId="24" borderId="1" xfId="0" applyFont="1" applyFill="1" applyBorder="1" applyAlignment="1">
      <alignment horizontal="left" vertical="center" wrapText="1"/>
    </xf>
    <xf numFmtId="0" fontId="0" fillId="0" borderId="0" xfId="0" applyAlignment="1">
      <alignment horizontal="left" vertical="center" wrapText="1"/>
    </xf>
    <xf numFmtId="0" fontId="16" fillId="11" borderId="1" xfId="0" applyFont="1" applyFill="1" applyBorder="1" applyAlignment="1">
      <alignment wrapText="1"/>
    </xf>
    <xf numFmtId="0" fontId="16" fillId="11" borderId="1" xfId="0" applyFont="1" applyFill="1" applyBorder="1"/>
    <xf numFmtId="0" fontId="0" fillId="25" borderId="1" xfId="0" applyFill="1" applyBorder="1"/>
    <xf numFmtId="0" fontId="0" fillId="25" borderId="1" xfId="0" applyFill="1" applyBorder="1" applyAlignment="1">
      <alignment wrapText="1"/>
    </xf>
    <xf numFmtId="0" fontId="10" fillId="25" borderId="1" xfId="0" applyFont="1" applyFill="1" applyBorder="1"/>
    <xf numFmtId="0" fontId="0" fillId="25" borderId="1" xfId="0" applyFill="1" applyBorder="1" applyAlignment="1">
      <alignment vertical="center" wrapText="1"/>
    </xf>
    <xf numFmtId="0" fontId="0" fillId="26" borderId="1" xfId="0" applyFill="1" applyBorder="1" applyAlignment="1">
      <alignment wrapText="1"/>
    </xf>
    <xf numFmtId="0" fontId="25" fillId="0" borderId="1" xfId="0" applyFont="1" applyBorder="1"/>
    <xf numFmtId="0" fontId="27" fillId="0" borderId="1" xfId="0" applyFont="1" applyBorder="1" applyAlignment="1">
      <alignment horizontal="center" vertical="center"/>
    </xf>
    <xf numFmtId="9" fontId="0" fillId="0" borderId="1" xfId="0" applyNumberFormat="1" applyFill="1" applyBorder="1"/>
    <xf numFmtId="0" fontId="7" fillId="13" borderId="1" xfId="738" applyFont="1" applyFill="1" applyBorder="1" applyAlignment="1">
      <alignment horizontal="center" vertical="center" wrapText="1"/>
    </xf>
    <xf numFmtId="0" fontId="26" fillId="13" borderId="1" xfId="738" applyFont="1" applyFill="1" applyBorder="1" applyAlignment="1">
      <alignment horizontal="center" vertical="center" wrapText="1"/>
    </xf>
    <xf numFmtId="0" fontId="6" fillId="15" borderId="1" xfId="0" applyFont="1" applyFill="1" applyBorder="1" applyAlignment="1">
      <alignment horizontal="left" vertical="center"/>
    </xf>
    <xf numFmtId="0" fontId="6" fillId="19" borderId="1" xfId="0" applyFont="1" applyFill="1" applyBorder="1" applyAlignment="1">
      <alignment horizontal="left" vertical="center"/>
    </xf>
    <xf numFmtId="0" fontId="13" fillId="2" borderId="1" xfId="0" applyFont="1" applyFill="1" applyBorder="1" applyAlignment="1">
      <alignment horizontal="left" vertical="center"/>
    </xf>
    <xf numFmtId="0" fontId="6" fillId="2" borderId="1" xfId="0" applyFont="1" applyFill="1" applyBorder="1" applyAlignment="1">
      <alignment horizontal="left" vertical="center"/>
    </xf>
    <xf numFmtId="0" fontId="17" fillId="11" borderId="1" xfId="0" applyFont="1" applyFill="1" applyBorder="1" applyAlignment="1">
      <alignment horizontal="left" vertical="center"/>
    </xf>
    <xf numFmtId="0" fontId="17"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3" borderId="1" xfId="0" applyFont="1" applyFill="1" applyBorder="1" applyAlignment="1">
      <alignment horizontal="left" vertical="center"/>
    </xf>
    <xf numFmtId="0" fontId="0" fillId="11" borderId="1" xfId="0" applyFill="1" applyBorder="1" applyAlignment="1">
      <alignment horizontal="left" vertical="center"/>
    </xf>
    <xf numFmtId="0" fontId="0" fillId="15"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22" borderId="1" xfId="0" applyFill="1" applyBorder="1" applyAlignment="1">
      <alignment horizontal="left" vertical="center"/>
    </xf>
    <xf numFmtId="0" fontId="0" fillId="0" borderId="6" xfId="0" applyBorder="1" applyAlignment="1">
      <alignment vertical="center" wrapText="1"/>
    </xf>
    <xf numFmtId="0" fontId="7" fillId="21" borderId="1" xfId="738" applyFont="1" applyFill="1" applyBorder="1" applyAlignment="1">
      <alignment horizontal="left" vertical="center"/>
    </xf>
    <xf numFmtId="0" fontId="7" fillId="21" borderId="1" xfId="738" applyFont="1" applyFill="1" applyBorder="1" applyAlignment="1">
      <alignment vertical="center"/>
    </xf>
    <xf numFmtId="9" fontId="7" fillId="21" borderId="1" xfId="738" applyNumberFormat="1" applyFont="1" applyFill="1" applyBorder="1" applyAlignment="1">
      <alignment vertical="center"/>
    </xf>
    <xf numFmtId="0" fontId="7" fillId="9" borderId="1" xfId="0" applyFont="1" applyFill="1" applyBorder="1" applyAlignment="1">
      <alignment horizontal="left" vertical="center"/>
    </xf>
    <xf numFmtId="0" fontId="26" fillId="9" borderId="1" xfId="0" applyFont="1" applyFill="1" applyBorder="1" applyAlignment="1">
      <alignment vertical="center"/>
    </xf>
    <xf numFmtId="9" fontId="26" fillId="9" borderId="1" xfId="1" applyNumberFormat="1" applyFont="1" applyFill="1" applyBorder="1" applyAlignment="1">
      <alignment vertical="center"/>
    </xf>
    <xf numFmtId="0" fontId="0" fillId="20" borderId="1" xfId="0" applyFill="1" applyBorder="1" applyAlignment="1">
      <alignment horizontal="left" vertical="center"/>
    </xf>
    <xf numFmtId="0" fontId="18" fillId="20" borderId="1" xfId="0" applyFont="1" applyFill="1" applyBorder="1" applyAlignment="1">
      <alignment vertical="center" wrapText="1"/>
    </xf>
    <xf numFmtId="9" fontId="0" fillId="20" borderId="1" xfId="0" applyNumberFormat="1" applyFill="1" applyBorder="1"/>
    <xf numFmtId="0" fontId="27" fillId="20" borderId="1" xfId="0" applyFont="1" applyFill="1" applyBorder="1" applyAlignment="1">
      <alignment horizontal="center" vertical="center"/>
    </xf>
    <xf numFmtId="0" fontId="18" fillId="4" borderId="1" xfId="0" applyFont="1" applyFill="1" applyBorder="1" applyAlignment="1">
      <alignment vertical="center" wrapText="1"/>
    </xf>
    <xf numFmtId="0" fontId="2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26" fillId="4" borderId="1" xfId="0" applyFont="1" applyFill="1" applyBorder="1" applyAlignment="1">
      <alignment vertical="center"/>
    </xf>
    <xf numFmtId="9" fontId="26" fillId="4" borderId="1" xfId="1" applyNumberFormat="1" applyFont="1" applyFill="1" applyBorder="1" applyAlignment="1">
      <alignment vertical="center"/>
    </xf>
    <xf numFmtId="0" fontId="7" fillId="21" borderId="1" xfId="738" applyFont="1" applyFill="1" applyBorder="1" applyAlignment="1">
      <alignment horizontal="left" vertical="center" wrapText="1"/>
    </xf>
    <xf numFmtId="0" fontId="27" fillId="10" borderId="1" xfId="0" applyFont="1" applyFill="1" applyBorder="1" applyAlignment="1">
      <alignment horizontal="center" vertical="center"/>
    </xf>
    <xf numFmtId="0" fontId="30" fillId="18" borderId="1" xfId="0" applyFont="1" applyFill="1" applyBorder="1"/>
    <xf numFmtId="9" fontId="0" fillId="18" borderId="1" xfId="0" applyNumberFormat="1" applyFill="1" applyBorder="1"/>
    <xf numFmtId="9" fontId="13" fillId="18" borderId="1" xfId="0" applyNumberFormat="1" applyFont="1" applyFill="1" applyBorder="1"/>
    <xf numFmtId="0" fontId="8" fillId="16" borderId="1" xfId="0" applyFont="1" applyFill="1" applyBorder="1" applyAlignment="1">
      <alignment vertical="center"/>
    </xf>
    <xf numFmtId="0" fontId="29" fillId="0" borderId="1" xfId="0" applyFont="1" applyBorder="1" applyAlignment="1">
      <alignment horizontal="left"/>
    </xf>
    <xf numFmtId="9" fontId="26" fillId="9" borderId="1" xfId="1" applyFont="1" applyFill="1" applyBorder="1" applyAlignment="1">
      <alignment vertical="center"/>
    </xf>
    <xf numFmtId="0" fontId="0" fillId="0" borderId="1" xfId="0" applyBorder="1" applyAlignment="1">
      <alignment horizontal="left"/>
    </xf>
    <xf numFmtId="0" fontId="26" fillId="9" borderId="1" xfId="0" applyFont="1" applyFill="1" applyBorder="1" applyAlignment="1">
      <alignment vertical="center" wrapText="1"/>
    </xf>
    <xf numFmtId="0" fontId="26" fillId="9" borderId="1" xfId="0" quotePrefix="1" applyFont="1" applyFill="1" applyBorder="1" applyAlignment="1">
      <alignment vertical="center" wrapText="1"/>
    </xf>
    <xf numFmtId="164" fontId="0" fillId="18" borderId="1" xfId="0" applyNumberFormat="1" applyFill="1" applyBorder="1"/>
    <xf numFmtId="0" fontId="32" fillId="0" borderId="0" xfId="0" applyFont="1"/>
    <xf numFmtId="0" fontId="18" fillId="0" borderId="0" xfId="0" applyFont="1" applyAlignment="1">
      <alignment vertical="center"/>
    </xf>
    <xf numFmtId="0" fontId="33" fillId="0" borderId="0" xfId="0" applyFont="1" applyAlignment="1">
      <alignment horizontal="center" vertical="center"/>
    </xf>
    <xf numFmtId="0" fontId="18" fillId="0" borderId="0" xfId="0" applyFont="1" applyAlignment="1">
      <alignment horizontal="center" vertical="center"/>
    </xf>
    <xf numFmtId="0" fontId="31" fillId="17" borderId="7" xfId="0" applyFont="1" applyFill="1" applyBorder="1" applyAlignment="1">
      <alignment horizontal="center" vertical="center" wrapText="1"/>
    </xf>
    <xf numFmtId="0" fontId="31" fillId="9" borderId="7" xfId="0" applyFont="1" applyFill="1" applyBorder="1" applyAlignment="1">
      <alignment horizontal="center" vertical="center" wrapText="1"/>
    </xf>
    <xf numFmtId="0" fontId="19" fillId="17" borderId="7" xfId="0" applyFont="1" applyFill="1" applyBorder="1" applyAlignment="1">
      <alignment horizontal="center" vertical="center" wrapText="1"/>
    </xf>
    <xf numFmtId="0" fontId="34"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8" fillId="3" borderId="9"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8"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9"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8" fillId="6" borderId="9"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8" fillId="7" borderId="9"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8" fillId="7" borderId="0" xfId="0" applyFont="1" applyFill="1" applyBorder="1" applyAlignment="1">
      <alignment horizontal="center" vertical="center" wrapText="1"/>
    </xf>
    <xf numFmtId="0" fontId="36" fillId="0" borderId="0" xfId="0" applyFont="1" applyBorder="1"/>
    <xf numFmtId="9" fontId="31" fillId="18" borderId="9" xfId="1" applyFont="1" applyFill="1" applyBorder="1" applyAlignment="1">
      <alignment horizontal="center" vertical="center"/>
    </xf>
    <xf numFmtId="0" fontId="36" fillId="0" borderId="0" xfId="0" applyFont="1" applyBorder="1" applyAlignment="1">
      <alignment vertical="center"/>
    </xf>
    <xf numFmtId="0" fontId="36" fillId="0" borderId="0" xfId="0" applyFont="1" applyBorder="1" applyAlignment="1">
      <alignment horizontal="center"/>
    </xf>
    <xf numFmtId="0" fontId="32" fillId="0" borderId="0" xfId="0" applyFont="1" applyAlignment="1">
      <alignment wrapText="1"/>
    </xf>
    <xf numFmtId="0" fontId="36" fillId="0" borderId="0" xfId="0" applyFont="1" applyBorder="1" applyAlignment="1">
      <alignment horizontal="center" vertical="center"/>
    </xf>
    <xf numFmtId="9" fontId="36" fillId="0" borderId="0" xfId="1" applyFont="1" applyBorder="1"/>
    <xf numFmtId="0" fontId="32" fillId="0" borderId="0" xfId="0" applyFont="1" applyAlignment="1">
      <alignment vertical="center"/>
    </xf>
    <xf numFmtId="0" fontId="32" fillId="0" borderId="0" xfId="0" applyFont="1" applyAlignment="1">
      <alignment horizontal="center"/>
    </xf>
    <xf numFmtId="9" fontId="32" fillId="0" borderId="0" xfId="1" applyFont="1" applyAlignment="1">
      <alignment horizontal="center" vertical="center"/>
    </xf>
    <xf numFmtId="0" fontId="32" fillId="0" borderId="0" xfId="0" applyFont="1" applyAlignment="1">
      <alignment horizontal="center" vertical="center"/>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33" fillId="0" borderId="0" xfId="0" applyFont="1" applyAlignment="1">
      <alignment horizontal="center" vertical="center"/>
    </xf>
    <xf numFmtId="9" fontId="7" fillId="0" borderId="5"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5" xfId="0" applyFont="1" applyFill="1" applyBorder="1" applyAlignment="1">
      <alignment vertical="center" wrapText="1"/>
    </xf>
    <xf numFmtId="0" fontId="7" fillId="7" borderId="3" xfId="0" applyFont="1" applyFill="1" applyBorder="1" applyAlignment="1">
      <alignment vertical="center" wrapText="1"/>
    </xf>
    <xf numFmtId="0" fontId="7" fillId="7" borderId="2" xfId="0" applyFont="1" applyFill="1" applyBorder="1" applyAlignment="1">
      <alignment vertical="center" wrapText="1"/>
    </xf>
    <xf numFmtId="9" fontId="7" fillId="0" borderId="5" xfId="0" applyNumberFormat="1" applyFont="1" applyFill="1" applyBorder="1" applyAlignment="1">
      <alignment vertical="center" wrapText="1"/>
    </xf>
    <xf numFmtId="9" fontId="7" fillId="0" borderId="3"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5" xfId="0" applyFont="1" applyFill="1" applyBorder="1" applyAlignment="1">
      <alignment vertical="center" wrapText="1"/>
    </xf>
    <xf numFmtId="0" fontId="7" fillId="5" borderId="2" xfId="0" applyFont="1" applyFill="1" applyBorder="1" applyAlignment="1">
      <alignment vertical="center" wrapText="1"/>
    </xf>
    <xf numFmtId="0" fontId="7" fillId="6" borderId="5" xfId="0" applyFont="1" applyFill="1" applyBorder="1" applyAlignment="1">
      <alignment vertical="center" wrapText="1"/>
    </xf>
    <xf numFmtId="0" fontId="7" fillId="6" borderId="3" xfId="0" applyFont="1" applyFill="1" applyBorder="1" applyAlignment="1">
      <alignment vertical="center" wrapText="1"/>
    </xf>
    <xf numFmtId="0" fontId="7" fillId="6" borderId="2" xfId="0" applyFont="1" applyFill="1" applyBorder="1" applyAlignment="1">
      <alignment vertical="center" wrapText="1"/>
    </xf>
    <xf numFmtId="0" fontId="7" fillId="3" borderId="5" xfId="0" applyFont="1" applyFill="1" applyBorder="1" applyAlignment="1">
      <alignment vertical="center" wrapText="1"/>
    </xf>
    <xf numFmtId="0" fontId="7" fillId="3" borderId="2" xfId="0" applyFont="1" applyFill="1" applyBorder="1" applyAlignment="1">
      <alignment vertical="center" wrapText="1"/>
    </xf>
    <xf numFmtId="0" fontId="7" fillId="3" borderId="5" xfId="0" applyFont="1" applyFill="1" applyBorder="1" applyAlignment="1">
      <alignment vertical="center"/>
    </xf>
    <xf numFmtId="0" fontId="7" fillId="3" borderId="2" xfId="0" applyFont="1" applyFill="1" applyBorder="1" applyAlignment="1">
      <alignment vertical="center"/>
    </xf>
    <xf numFmtId="0" fontId="17" fillId="8" borderId="1" xfId="0" applyFont="1" applyFill="1" applyBorder="1" applyAlignment="1">
      <alignment horizontal="left" vertical="center"/>
    </xf>
    <xf numFmtId="0" fontId="0" fillId="0" borderId="13" xfId="0" applyBorder="1" applyAlignment="1">
      <alignment vertical="center" wrapText="1"/>
    </xf>
    <xf numFmtId="0" fontId="0" fillId="0" borderId="14" xfId="0" applyBorder="1" applyAlignment="1">
      <alignment vertical="center" wrapText="1"/>
    </xf>
    <xf numFmtId="14" fontId="0" fillId="0" borderId="6" xfId="0" applyNumberFormat="1" applyBorder="1" applyAlignment="1">
      <alignment vertical="center" wrapText="1"/>
    </xf>
    <xf numFmtId="0" fontId="21" fillId="24" borderId="1" xfId="0" applyFont="1" applyFill="1" applyBorder="1" applyAlignment="1">
      <alignment horizontal="center" vertical="center"/>
    </xf>
    <xf numFmtId="0" fontId="0" fillId="4" borderId="1" xfId="0" applyFill="1" applyBorder="1" applyAlignment="1">
      <alignment wrapText="1"/>
    </xf>
    <xf numFmtId="0" fontId="0" fillId="0" borderId="1" xfId="0"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wrapText="1"/>
    </xf>
    <xf numFmtId="0" fontId="6" fillId="28"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5" fillId="4" borderId="1" xfId="0" applyFont="1" applyFill="1" applyBorder="1" applyAlignment="1">
      <alignment wrapText="1"/>
    </xf>
    <xf numFmtId="0" fontId="14" fillId="0" borderId="1" xfId="0" applyFont="1" applyBorder="1" applyAlignment="1">
      <alignment horizontal="center" vertical="center"/>
    </xf>
    <xf numFmtId="0" fontId="6" fillId="0" borderId="1" xfId="0" applyFont="1" applyBorder="1" applyAlignment="1">
      <alignment horizontal="left" vertical="center"/>
    </xf>
    <xf numFmtId="0" fontId="0" fillId="8" borderId="1" xfId="0" applyFill="1" applyBorder="1" applyAlignment="1">
      <alignment horizontal="left" vertical="center"/>
    </xf>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xf numFmtId="0" fontId="6" fillId="8" borderId="1" xfId="0" applyFont="1" applyFill="1" applyBorder="1" applyAlignment="1">
      <alignment horizontal="left" vertical="center"/>
    </xf>
    <xf numFmtId="0" fontId="14" fillId="8" borderId="1" xfId="0" applyFont="1" applyFill="1" applyBorder="1" applyAlignment="1">
      <alignment horizontal="center" vertical="center"/>
    </xf>
    <xf numFmtId="0" fontId="0" fillId="29" borderId="1" xfId="0" applyFill="1" applyBorder="1" applyAlignment="1">
      <alignment horizontal="left" vertical="center"/>
    </xf>
    <xf numFmtId="0" fontId="6" fillId="20" borderId="1" xfId="0" applyFont="1" applyFill="1" applyBorder="1" applyAlignment="1">
      <alignment horizontal="left" vertical="center"/>
    </xf>
    <xf numFmtId="0" fontId="0" fillId="20" borderId="1" xfId="0" applyFill="1" applyBorder="1" applyAlignment="1">
      <alignment wrapText="1"/>
    </xf>
    <xf numFmtId="0" fontId="6" fillId="18" borderId="1" xfId="0" applyFont="1" applyFill="1" applyBorder="1" applyAlignment="1">
      <alignment horizontal="left" vertical="center"/>
    </xf>
    <xf numFmtId="0" fontId="0" fillId="18" borderId="1" xfId="0" applyFill="1" applyBorder="1" applyAlignment="1">
      <alignment wrapText="1"/>
    </xf>
    <xf numFmtId="0" fontId="6" fillId="4" borderId="1" xfId="0" applyFont="1"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165" fontId="0" fillId="0" borderId="0" xfId="0" applyNumberFormat="1"/>
    <xf numFmtId="165" fontId="0" fillId="0" borderId="6" xfId="0" applyNumberFormat="1" applyBorder="1" applyAlignment="1">
      <alignment vertical="center" wrapText="1"/>
    </xf>
    <xf numFmtId="0" fontId="0" fillId="0" borderId="15" xfId="0" applyBorder="1" applyAlignment="1">
      <alignment vertical="center" wrapText="1"/>
    </xf>
    <xf numFmtId="0" fontId="0" fillId="0" borderId="0" xfId="0"/>
    <xf numFmtId="0" fontId="0" fillId="11" borderId="1" xfId="0" applyFill="1" applyBorder="1" applyAlignment="1">
      <alignment wrapText="1"/>
    </xf>
    <xf numFmtId="0" fontId="15" fillId="11" borderId="1" xfId="0" applyFont="1" applyFill="1" applyBorder="1" applyAlignment="1">
      <alignment wrapText="1"/>
    </xf>
    <xf numFmtId="0" fontId="14" fillId="11" borderId="1" xfId="0" applyFont="1" applyFill="1" applyBorder="1" applyAlignment="1">
      <alignment horizontal="center" vertical="center"/>
    </xf>
    <xf numFmtId="0" fontId="15" fillId="11" borderId="1" xfId="0" applyFont="1" applyFill="1" applyBorder="1" applyAlignment="1">
      <alignment horizontal="left" vertical="center" wrapText="1"/>
    </xf>
    <xf numFmtId="0" fontId="17" fillId="11" borderId="1" xfId="0" applyFont="1" applyFill="1" applyBorder="1" applyAlignment="1">
      <alignment horizontal="left" vertical="center"/>
    </xf>
    <xf numFmtId="0" fontId="0" fillId="11" borderId="1" xfId="0" applyFill="1" applyBorder="1" applyAlignment="1">
      <alignment horizontal="left" vertical="center"/>
    </xf>
    <xf numFmtId="0" fontId="28" fillId="0" borderId="0" xfId="0" applyFont="1" applyAlignment="1">
      <alignment horizontal="center" vertical="center"/>
    </xf>
    <xf numFmtId="0" fontId="30" fillId="0" borderId="0" xfId="0" applyFont="1" applyAlignment="1">
      <alignment horizontal="center"/>
    </xf>
    <xf numFmtId="0" fontId="20" fillId="0" borderId="0" xfId="0" applyFont="1" applyAlignment="1">
      <alignment horizontal="center"/>
    </xf>
    <xf numFmtId="0" fontId="0" fillId="0" borderId="0" xfId="0" applyAlignment="1">
      <alignment horizontal="center"/>
    </xf>
    <xf numFmtId="0" fontId="35" fillId="7" borderId="11" xfId="0" applyFont="1" applyFill="1" applyBorder="1" applyAlignment="1">
      <alignment horizontal="center" vertical="center" textRotation="90" wrapText="1"/>
    </xf>
    <xf numFmtId="0" fontId="35" fillId="7" borderId="12"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35" fillId="5" borderId="9" xfId="0" applyFont="1" applyFill="1" applyBorder="1" applyAlignment="1">
      <alignment horizontal="center" vertical="center" textRotation="90" wrapText="1"/>
    </xf>
    <xf numFmtId="9" fontId="7" fillId="0" borderId="5" xfId="0" applyNumberFormat="1" applyFont="1" applyFill="1" applyBorder="1" applyAlignment="1">
      <alignment horizontal="center" vertical="center" textRotation="90" wrapText="1"/>
    </xf>
    <xf numFmtId="9" fontId="7" fillId="0" borderId="3" xfId="0" applyNumberFormat="1" applyFont="1" applyFill="1" applyBorder="1" applyAlignment="1">
      <alignment horizontal="center" vertical="center" textRotation="90" wrapText="1"/>
    </xf>
    <xf numFmtId="0" fontId="35" fillId="6" borderId="7" xfId="0" applyFont="1" applyFill="1" applyBorder="1" applyAlignment="1">
      <alignment horizontal="center" vertical="center" textRotation="90" wrapText="1"/>
    </xf>
    <xf numFmtId="0" fontId="35" fillId="6" borderId="10"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xf numFmtId="0" fontId="31" fillId="0" borderId="0" xfId="0" applyFont="1" applyAlignment="1">
      <alignment horizontal="center"/>
    </xf>
    <xf numFmtId="0" fontId="33" fillId="0" borderId="0" xfId="0" applyFont="1" applyAlignment="1">
      <alignment horizontal="center" vertical="center"/>
    </xf>
    <xf numFmtId="0" fontId="35" fillId="3" borderId="8" xfId="0" applyFont="1" applyFill="1" applyBorder="1" applyAlignment="1">
      <alignment horizontal="center" vertical="center" textRotation="90" wrapText="1"/>
    </xf>
    <xf numFmtId="0" fontId="35" fillId="3" borderId="4" xfId="0" applyFont="1" applyFill="1" applyBorder="1" applyAlignment="1">
      <alignment horizontal="center" vertical="center" textRotation="90" wrapText="1"/>
    </xf>
  </cellXfs>
  <cellStyles count="1030">
    <cellStyle name="20% - Accent2" xfId="738" builtinId="34"/>
    <cellStyle name="20% - Accent2 2" xfId="1029" xr:uid="{D12FAB88-ADF9-4D5E-AD1B-D4CFDB1F0B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7"/>
  <sheetViews>
    <sheetView tabSelected="1" workbookViewId="0">
      <pane xSplit="2" ySplit="1" topLeftCell="C14" activePane="bottomRight" state="frozen"/>
      <selection pane="topRight" activeCell="C1" sqref="C1"/>
      <selection pane="bottomLeft" activeCell="A2" sqref="A2"/>
      <selection pane="bottomRight" activeCell="A22" sqref="A22:XFD22"/>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65" customWidth="1"/>
    <col min="6" max="6" width="15.625" customWidth="1"/>
    <col min="7" max="7" width="13.125" bestFit="1" customWidth="1"/>
    <col min="8" max="16384" width="11" style="10"/>
  </cols>
  <sheetData>
    <row r="1" spans="1:7" ht="18.75">
      <c r="A1" s="31" t="s">
        <v>90</v>
      </c>
      <c r="B1" s="31" t="s">
        <v>91</v>
      </c>
      <c r="C1" s="32" t="s">
        <v>7</v>
      </c>
      <c r="D1" s="45" t="s">
        <v>92</v>
      </c>
      <c r="E1" s="59" t="s">
        <v>93</v>
      </c>
      <c r="F1" s="31" t="s">
        <v>94</v>
      </c>
      <c r="G1" s="31" t="s">
        <v>8</v>
      </c>
    </row>
    <row r="2" spans="1:7">
      <c r="A2" s="86" t="s">
        <v>184</v>
      </c>
      <c r="B2" s="86" t="s">
        <v>90</v>
      </c>
      <c r="C2" s="66" t="s">
        <v>238</v>
      </c>
      <c r="D2" s="39" t="s">
        <v>123</v>
      </c>
      <c r="E2" s="66"/>
      <c r="F2" s="67" t="s">
        <v>146</v>
      </c>
      <c r="G2" s="16">
        <v>1</v>
      </c>
    </row>
    <row r="3" spans="1:7">
      <c r="A3" s="86" t="s">
        <v>184</v>
      </c>
      <c r="B3" s="86" t="s">
        <v>91</v>
      </c>
      <c r="C3" s="66" t="s">
        <v>239</v>
      </c>
      <c r="D3" s="39" t="s">
        <v>123</v>
      </c>
      <c r="E3" s="66"/>
      <c r="F3" s="67"/>
      <c r="G3" s="16">
        <v>2</v>
      </c>
    </row>
    <row r="4" spans="1:7" ht="30">
      <c r="A4" s="86" t="s">
        <v>184</v>
      </c>
      <c r="B4" s="86" t="s">
        <v>7</v>
      </c>
      <c r="C4" s="66" t="s">
        <v>240</v>
      </c>
      <c r="D4" s="39" t="s">
        <v>123</v>
      </c>
      <c r="E4" s="66"/>
      <c r="F4" s="67"/>
      <c r="G4" s="16">
        <v>3</v>
      </c>
    </row>
    <row r="5" spans="1:7" ht="30">
      <c r="A5" s="86" t="s">
        <v>184</v>
      </c>
      <c r="B5" s="86" t="s">
        <v>92</v>
      </c>
      <c r="C5" s="66" t="s">
        <v>241</v>
      </c>
      <c r="D5" s="39" t="s">
        <v>123</v>
      </c>
      <c r="E5" s="38"/>
      <c r="F5" s="37"/>
      <c r="G5" s="16">
        <v>4</v>
      </c>
    </row>
    <row r="6" spans="1:7" ht="45">
      <c r="A6" s="86" t="s">
        <v>184</v>
      </c>
      <c r="B6" s="86" t="s">
        <v>93</v>
      </c>
      <c r="C6" s="66" t="s">
        <v>242</v>
      </c>
      <c r="D6" s="39" t="s">
        <v>123</v>
      </c>
      <c r="E6" s="38"/>
      <c r="F6" s="37"/>
      <c r="G6" s="16">
        <v>5</v>
      </c>
    </row>
    <row r="7" spans="1:7" ht="30">
      <c r="A7" s="86" t="s">
        <v>184</v>
      </c>
      <c r="B7" s="86" t="s">
        <v>94</v>
      </c>
      <c r="C7" s="66" t="s">
        <v>243</v>
      </c>
      <c r="D7" s="39" t="s">
        <v>123</v>
      </c>
      <c r="E7" s="38"/>
      <c r="F7" s="37"/>
      <c r="G7" s="16">
        <v>6</v>
      </c>
    </row>
    <row r="8" spans="1:7" ht="18.75">
      <c r="A8" s="86" t="s">
        <v>184</v>
      </c>
      <c r="B8" s="44" t="s">
        <v>8</v>
      </c>
      <c r="C8" s="35" t="s">
        <v>178</v>
      </c>
      <c r="D8" s="49" t="s">
        <v>122</v>
      </c>
      <c r="E8" s="38" t="s">
        <v>185</v>
      </c>
      <c r="F8" s="37"/>
      <c r="G8" s="16">
        <v>7</v>
      </c>
    </row>
    <row r="9" spans="1:7" ht="47.25">
      <c r="A9" s="86" t="s">
        <v>154</v>
      </c>
      <c r="B9" s="87" t="s">
        <v>0</v>
      </c>
      <c r="C9" s="54" t="s">
        <v>234</v>
      </c>
      <c r="D9" s="55" t="s">
        <v>122</v>
      </c>
      <c r="E9" s="60" t="s">
        <v>124</v>
      </c>
      <c r="F9" s="52"/>
      <c r="G9" s="16">
        <v>45</v>
      </c>
    </row>
    <row r="10" spans="1:7" ht="18.75">
      <c r="A10" s="86" t="s">
        <v>154</v>
      </c>
      <c r="B10" s="79" t="s">
        <v>1</v>
      </c>
      <c r="C10" s="38" t="s">
        <v>155</v>
      </c>
      <c r="D10" s="46" t="s">
        <v>122</v>
      </c>
      <c r="E10" s="62"/>
      <c r="F10" s="40"/>
      <c r="G10" s="16">
        <v>46</v>
      </c>
    </row>
    <row r="11" spans="1:7">
      <c r="A11" s="86" t="s">
        <v>154</v>
      </c>
      <c r="B11" s="82" t="s">
        <v>95</v>
      </c>
      <c r="C11" s="38" t="s">
        <v>156</v>
      </c>
      <c r="D11" s="46" t="s">
        <v>122</v>
      </c>
      <c r="E11" s="62"/>
      <c r="F11" s="40"/>
      <c r="G11" s="16">
        <v>47</v>
      </c>
    </row>
    <row r="12" spans="1:7">
      <c r="A12" s="86" t="s">
        <v>154</v>
      </c>
      <c r="B12" s="82" t="s">
        <v>11</v>
      </c>
      <c r="C12" s="38" t="s">
        <v>157</v>
      </c>
      <c r="D12" s="46" t="s">
        <v>123</v>
      </c>
      <c r="E12" s="62"/>
      <c r="F12" s="40"/>
      <c r="G12" s="16">
        <v>51</v>
      </c>
    </row>
    <row r="13" spans="1:7">
      <c r="A13" s="86" t="s">
        <v>154</v>
      </c>
      <c r="B13" s="82" t="s">
        <v>7</v>
      </c>
      <c r="C13" s="38" t="s">
        <v>158</v>
      </c>
      <c r="D13" s="46" t="s">
        <v>123</v>
      </c>
      <c r="E13" s="62"/>
      <c r="F13" s="40"/>
      <c r="G13" s="16">
        <v>52</v>
      </c>
    </row>
    <row r="14" spans="1:7">
      <c r="A14" s="86" t="s">
        <v>154</v>
      </c>
      <c r="B14" s="177" t="s">
        <v>118</v>
      </c>
      <c r="C14" s="177" t="s">
        <v>341</v>
      </c>
      <c r="D14" s="177" t="s">
        <v>123</v>
      </c>
      <c r="E14" s="62"/>
      <c r="F14" s="40"/>
      <c r="G14" s="16">
        <v>53</v>
      </c>
    </row>
    <row r="15" spans="1:7" ht="18.75">
      <c r="A15" s="86" t="s">
        <v>154</v>
      </c>
      <c r="B15" s="84" t="s">
        <v>15</v>
      </c>
      <c r="C15" s="17" t="s">
        <v>128</v>
      </c>
      <c r="D15" s="46" t="s">
        <v>122</v>
      </c>
      <c r="E15" s="61"/>
      <c r="F15" s="16"/>
      <c r="G15" s="16">
        <v>57</v>
      </c>
    </row>
    <row r="16" spans="1:7" ht="18.75">
      <c r="A16" s="86" t="s">
        <v>154</v>
      </c>
      <c r="B16" s="84" t="s">
        <v>267</v>
      </c>
      <c r="C16" s="17" t="s">
        <v>127</v>
      </c>
      <c r="D16" s="46" t="s">
        <v>122</v>
      </c>
      <c r="E16" s="61"/>
      <c r="F16" s="16"/>
      <c r="G16" s="16">
        <v>58</v>
      </c>
    </row>
    <row r="17" spans="1:7">
      <c r="A17" s="215" t="s">
        <v>154</v>
      </c>
      <c r="B17" s="214" t="s">
        <v>12</v>
      </c>
      <c r="C17" s="210" t="s">
        <v>159</v>
      </c>
      <c r="D17" s="212" t="s">
        <v>123</v>
      </c>
      <c r="E17" s="213"/>
      <c r="F17" s="211"/>
      <c r="G17" s="16"/>
    </row>
    <row r="18" spans="1:7" ht="51">
      <c r="A18" s="86" t="s">
        <v>154</v>
      </c>
      <c r="B18" s="83" t="s">
        <v>9</v>
      </c>
      <c r="C18" s="50" t="s">
        <v>160</v>
      </c>
      <c r="D18" s="48" t="s">
        <v>122</v>
      </c>
      <c r="E18" s="63" t="s">
        <v>367</v>
      </c>
      <c r="F18" s="43"/>
      <c r="G18" s="16">
        <v>62</v>
      </c>
    </row>
    <row r="19" spans="1:7" ht="63">
      <c r="A19" s="91" t="s">
        <v>161</v>
      </c>
      <c r="B19" s="78" t="s">
        <v>0</v>
      </c>
      <c r="C19" s="54" t="s">
        <v>235</v>
      </c>
      <c r="D19" s="55" t="s">
        <v>122</v>
      </c>
      <c r="E19" s="64" t="s">
        <v>124</v>
      </c>
      <c r="F19" s="53"/>
      <c r="G19" s="16">
        <v>104</v>
      </c>
    </row>
    <row r="20" spans="1:7" ht="18.75">
      <c r="A20" s="91" t="s">
        <v>161</v>
      </c>
      <c r="B20" s="85" t="s">
        <v>1</v>
      </c>
      <c r="C20" s="35" t="s">
        <v>162</v>
      </c>
      <c r="D20" s="46" t="s">
        <v>122</v>
      </c>
      <c r="E20" s="61"/>
      <c r="F20" s="16"/>
      <c r="G20" s="16">
        <v>105</v>
      </c>
    </row>
    <row r="21" spans="1:7" ht="63">
      <c r="A21" s="91" t="s">
        <v>161</v>
      </c>
      <c r="B21" s="79" t="s">
        <v>120</v>
      </c>
      <c r="C21" s="38" t="s">
        <v>236</v>
      </c>
      <c r="D21" s="46" t="s">
        <v>122</v>
      </c>
      <c r="E21" s="61"/>
      <c r="F21" s="16"/>
      <c r="G21" s="16">
        <v>106</v>
      </c>
    </row>
    <row r="22" spans="1:7" ht="18.75">
      <c r="A22" s="91" t="s">
        <v>161</v>
      </c>
      <c r="B22" s="85" t="s">
        <v>118</v>
      </c>
      <c r="C22" s="38" t="s">
        <v>163</v>
      </c>
      <c r="D22" s="46" t="s">
        <v>123</v>
      </c>
      <c r="E22" s="61"/>
      <c r="F22" s="16"/>
      <c r="G22" s="16">
        <v>111</v>
      </c>
    </row>
    <row r="23" spans="1:7" ht="18.75">
      <c r="A23" s="91" t="s">
        <v>161</v>
      </c>
      <c r="B23" s="85" t="s">
        <v>11</v>
      </c>
      <c r="C23" s="38" t="s">
        <v>164</v>
      </c>
      <c r="D23" s="46" t="s">
        <v>123</v>
      </c>
      <c r="E23" s="61"/>
      <c r="F23" s="16"/>
      <c r="G23" s="16">
        <v>112</v>
      </c>
    </row>
    <row r="24" spans="1:7" ht="18.75">
      <c r="A24" s="91" t="s">
        <v>161</v>
      </c>
      <c r="B24" s="85" t="s">
        <v>7</v>
      </c>
      <c r="C24" s="38" t="s">
        <v>165</v>
      </c>
      <c r="D24" s="46" t="s">
        <v>123</v>
      </c>
      <c r="E24" s="61"/>
      <c r="F24" s="16"/>
      <c r="G24" s="16">
        <v>113</v>
      </c>
    </row>
    <row r="25" spans="1:7" ht="18.75">
      <c r="A25" s="91" t="s">
        <v>161</v>
      </c>
      <c r="B25" s="85" t="s">
        <v>12</v>
      </c>
      <c r="C25" s="38" t="s">
        <v>167</v>
      </c>
      <c r="D25" s="46" t="s">
        <v>123</v>
      </c>
      <c r="E25" s="61"/>
      <c r="F25" s="16"/>
      <c r="G25" s="16">
        <v>115</v>
      </c>
    </row>
    <row r="26" spans="1:7" ht="18.75">
      <c r="A26" s="91" t="s">
        <v>161</v>
      </c>
      <c r="B26" s="84" t="s">
        <v>15</v>
      </c>
      <c r="C26" s="17" t="s">
        <v>128</v>
      </c>
      <c r="D26" s="46" t="s">
        <v>122</v>
      </c>
      <c r="E26" s="61"/>
      <c r="F26" s="16"/>
      <c r="G26" s="16">
        <v>116</v>
      </c>
    </row>
    <row r="27" spans="1:7" ht="18.75">
      <c r="A27" s="91" t="s">
        <v>161</v>
      </c>
      <c r="B27" s="84" t="s">
        <v>267</v>
      </c>
      <c r="C27" s="17" t="s">
        <v>127</v>
      </c>
      <c r="D27" s="46" t="s">
        <v>122</v>
      </c>
      <c r="E27" s="61"/>
      <c r="F27" s="16"/>
      <c r="G27" s="16">
        <v>117</v>
      </c>
    </row>
    <row r="28" spans="1:7" ht="18.75">
      <c r="A28" s="91" t="s">
        <v>161</v>
      </c>
      <c r="B28" s="84" t="s">
        <v>14</v>
      </c>
      <c r="C28" s="17" t="s">
        <v>475</v>
      </c>
      <c r="D28" s="212" t="s">
        <v>123</v>
      </c>
      <c r="E28" s="61"/>
      <c r="F28" s="16"/>
      <c r="G28" s="16">
        <v>119</v>
      </c>
    </row>
    <row r="29" spans="1:7" ht="47.25">
      <c r="A29" s="91" t="s">
        <v>161</v>
      </c>
      <c r="B29" s="81" t="s">
        <v>9</v>
      </c>
      <c r="C29" s="51" t="s">
        <v>121</v>
      </c>
      <c r="D29" s="48" t="s">
        <v>122</v>
      </c>
      <c r="E29" s="50" t="s">
        <v>183</v>
      </c>
      <c r="F29" s="42"/>
      <c r="G29" s="16">
        <v>121</v>
      </c>
    </row>
    <row r="30" spans="1:7" ht="47.25">
      <c r="A30" s="86" t="s">
        <v>147</v>
      </c>
      <c r="B30" s="78" t="s">
        <v>0</v>
      </c>
      <c r="C30" s="54" t="s">
        <v>237</v>
      </c>
      <c r="D30" s="56" t="s">
        <v>122</v>
      </c>
      <c r="E30" s="64" t="s">
        <v>124</v>
      </c>
      <c r="F30" s="53"/>
      <c r="G30" s="16">
        <v>122</v>
      </c>
    </row>
    <row r="31" spans="1:7" ht="18.75">
      <c r="A31" s="86" t="s">
        <v>147</v>
      </c>
      <c r="B31" s="79" t="s">
        <v>120</v>
      </c>
      <c r="C31" s="38" t="s">
        <v>150</v>
      </c>
      <c r="D31" s="47" t="s">
        <v>122</v>
      </c>
      <c r="E31" s="41"/>
      <c r="F31" s="37"/>
      <c r="G31" s="16">
        <v>124</v>
      </c>
    </row>
    <row r="32" spans="1:7">
      <c r="A32" s="86" t="s">
        <v>147</v>
      </c>
      <c r="B32" s="86" t="s">
        <v>11</v>
      </c>
      <c r="C32" s="38" t="s">
        <v>230</v>
      </c>
      <c r="D32" s="47" t="s">
        <v>123</v>
      </c>
      <c r="E32" s="41"/>
      <c r="F32" s="37"/>
      <c r="G32" s="16">
        <v>127</v>
      </c>
    </row>
    <row r="33" spans="1:7">
      <c r="A33" s="86" t="s">
        <v>147</v>
      </c>
      <c r="B33" s="86" t="s">
        <v>182</v>
      </c>
      <c r="C33" s="38" t="s">
        <v>231</v>
      </c>
      <c r="D33" s="47" t="s">
        <v>123</v>
      </c>
      <c r="E33" s="41"/>
      <c r="F33" s="37"/>
      <c r="G33" s="16">
        <v>128</v>
      </c>
    </row>
    <row r="34" spans="1:7">
      <c r="A34" s="86" t="s">
        <v>147</v>
      </c>
      <c r="B34" s="86" t="s">
        <v>181</v>
      </c>
      <c r="C34" s="38" t="s">
        <v>232</v>
      </c>
      <c r="D34" s="47" t="s">
        <v>123</v>
      </c>
      <c r="E34" s="41"/>
      <c r="F34" s="37"/>
      <c r="G34" s="16">
        <v>129</v>
      </c>
    </row>
    <row r="35" spans="1:7" ht="18.75">
      <c r="A35" s="86" t="s">
        <v>147</v>
      </c>
      <c r="B35" s="79" t="s">
        <v>151</v>
      </c>
      <c r="C35" s="38" t="s">
        <v>153</v>
      </c>
      <c r="D35" s="47" t="s">
        <v>122</v>
      </c>
      <c r="E35" s="41"/>
      <c r="F35" s="37"/>
      <c r="G35" s="16">
        <v>130</v>
      </c>
    </row>
    <row r="36" spans="1:7" ht="31.5">
      <c r="A36" s="86" t="s">
        <v>147</v>
      </c>
      <c r="B36" s="86" t="s">
        <v>280</v>
      </c>
      <c r="C36" s="38" t="s">
        <v>152</v>
      </c>
      <c r="D36" s="47" t="s">
        <v>123</v>
      </c>
      <c r="E36" s="41"/>
      <c r="F36" s="37"/>
      <c r="G36" s="16">
        <v>131</v>
      </c>
    </row>
    <row r="37" spans="1:7">
      <c r="A37" s="86" t="s">
        <v>147</v>
      </c>
      <c r="B37" s="86" t="s">
        <v>12</v>
      </c>
      <c r="C37" s="38" t="s">
        <v>148</v>
      </c>
      <c r="D37" s="47" t="s">
        <v>123</v>
      </c>
      <c r="E37" s="41"/>
      <c r="F37" s="37"/>
      <c r="G37" s="16">
        <v>134</v>
      </c>
    </row>
    <row r="38" spans="1:7" ht="18.75">
      <c r="A38" s="86" t="s">
        <v>147</v>
      </c>
      <c r="B38" s="84" t="s">
        <v>15</v>
      </c>
      <c r="C38" s="17" t="s">
        <v>128</v>
      </c>
      <c r="D38" s="46" t="s">
        <v>122</v>
      </c>
      <c r="E38" s="61"/>
      <c r="F38" s="16"/>
      <c r="G38" s="16">
        <v>135</v>
      </c>
    </row>
    <row r="39" spans="1:7" ht="18.75">
      <c r="A39" s="86" t="s">
        <v>147</v>
      </c>
      <c r="B39" s="84" t="s">
        <v>267</v>
      </c>
      <c r="C39" s="17" t="s">
        <v>127</v>
      </c>
      <c r="D39" s="46" t="s">
        <v>122</v>
      </c>
      <c r="E39" s="61"/>
      <c r="F39" s="16"/>
      <c r="G39" s="16">
        <v>136</v>
      </c>
    </row>
    <row r="40" spans="1:7">
      <c r="A40" s="215" t="s">
        <v>147</v>
      </c>
      <c r="B40" s="215" t="s">
        <v>14</v>
      </c>
      <c r="C40" s="210" t="s">
        <v>475</v>
      </c>
      <c r="D40" s="47" t="s">
        <v>123</v>
      </c>
      <c r="E40" s="41"/>
      <c r="F40" s="37"/>
      <c r="G40" s="16">
        <v>138</v>
      </c>
    </row>
    <row r="41" spans="1:7" ht="63">
      <c r="A41" s="86" t="s">
        <v>147</v>
      </c>
      <c r="B41" s="80" t="s">
        <v>9</v>
      </c>
      <c r="C41" s="51" t="s">
        <v>149</v>
      </c>
      <c r="D41" s="48" t="s">
        <v>122</v>
      </c>
      <c r="E41" s="50" t="s">
        <v>368</v>
      </c>
      <c r="F41" s="42"/>
      <c r="G41" s="16">
        <v>141</v>
      </c>
    </row>
    <row r="42" spans="1:7" s="14" customFormat="1" ht="63">
      <c r="A42" s="89" t="s">
        <v>369</v>
      </c>
      <c r="B42" s="78" t="s">
        <v>0</v>
      </c>
      <c r="C42" s="54" t="s">
        <v>370</v>
      </c>
      <c r="D42" s="181" t="s">
        <v>122</v>
      </c>
      <c r="E42" s="60" t="s">
        <v>124</v>
      </c>
      <c r="F42" s="52"/>
      <c r="G42" s="16">
        <v>63</v>
      </c>
    </row>
    <row r="43" spans="1:7" s="14" customFormat="1" ht="31.5">
      <c r="A43" s="89" t="s">
        <v>369</v>
      </c>
      <c r="B43" s="79" t="s">
        <v>120</v>
      </c>
      <c r="C43" s="182" t="s">
        <v>371</v>
      </c>
      <c r="D43" s="183" t="s">
        <v>122</v>
      </c>
      <c r="E43" s="184"/>
      <c r="F43" s="185"/>
      <c r="G43" s="16">
        <v>64</v>
      </c>
    </row>
    <row r="44" spans="1:7" s="14" customFormat="1" ht="63">
      <c r="A44" s="89" t="s">
        <v>369</v>
      </c>
      <c r="B44" s="79" t="s">
        <v>372</v>
      </c>
      <c r="C44" s="182" t="s">
        <v>373</v>
      </c>
      <c r="D44" s="183" t="s">
        <v>123</v>
      </c>
      <c r="E44" s="184"/>
      <c r="F44" s="185"/>
      <c r="G44" s="16">
        <v>65</v>
      </c>
    </row>
    <row r="45" spans="1:7" s="14" customFormat="1" ht="18.75">
      <c r="A45" s="89" t="s">
        <v>369</v>
      </c>
      <c r="B45" s="186" t="s">
        <v>374</v>
      </c>
      <c r="C45" s="17" t="s">
        <v>375</v>
      </c>
      <c r="D45" s="183" t="s">
        <v>123</v>
      </c>
      <c r="E45" s="187"/>
      <c r="F45" s="188"/>
      <c r="G45" s="16">
        <v>66</v>
      </c>
    </row>
    <row r="46" spans="1:7" s="14" customFormat="1" ht="31.5">
      <c r="A46" s="89" t="s">
        <v>369</v>
      </c>
      <c r="B46" s="186" t="s">
        <v>376</v>
      </c>
      <c r="C46" s="17" t="s">
        <v>377</v>
      </c>
      <c r="D46" s="183" t="s">
        <v>123</v>
      </c>
      <c r="E46" s="187"/>
      <c r="F46" s="188"/>
      <c r="G46" s="16">
        <v>67</v>
      </c>
    </row>
    <row r="47" spans="1:7" s="14" customFormat="1" ht="63">
      <c r="A47" s="89" t="s">
        <v>369</v>
      </c>
      <c r="B47" s="186" t="s">
        <v>378</v>
      </c>
      <c r="C47" s="17" t="s">
        <v>379</v>
      </c>
      <c r="D47" s="183" t="s">
        <v>123</v>
      </c>
      <c r="E47" s="187"/>
      <c r="F47" s="188"/>
      <c r="G47" s="16">
        <v>68</v>
      </c>
    </row>
    <row r="48" spans="1:7" s="14" customFormat="1" ht="31.5">
      <c r="A48" s="89" t="s">
        <v>369</v>
      </c>
      <c r="B48" s="186" t="s">
        <v>380</v>
      </c>
      <c r="C48" s="17" t="s">
        <v>381</v>
      </c>
      <c r="D48" s="183" t="s">
        <v>123</v>
      </c>
      <c r="E48" s="184"/>
      <c r="F48" s="185"/>
      <c r="G48" s="16">
        <v>69</v>
      </c>
    </row>
    <row r="49" spans="1:7" s="14" customFormat="1" ht="18.75">
      <c r="A49" s="89" t="s">
        <v>369</v>
      </c>
      <c r="B49" s="186" t="s">
        <v>382</v>
      </c>
      <c r="C49" s="17" t="s">
        <v>383</v>
      </c>
      <c r="D49" s="183" t="s">
        <v>123</v>
      </c>
      <c r="E49" s="184"/>
      <c r="F49" s="185"/>
      <c r="G49" s="16">
        <v>70</v>
      </c>
    </row>
    <row r="50" spans="1:7" s="14" customFormat="1" ht="18.75">
      <c r="A50" s="89" t="s">
        <v>369</v>
      </c>
      <c r="B50" s="186" t="s">
        <v>384</v>
      </c>
      <c r="C50" s="17" t="s">
        <v>385</v>
      </c>
      <c r="D50" s="183" t="s">
        <v>123</v>
      </c>
      <c r="E50" s="184"/>
      <c r="F50" s="185"/>
      <c r="G50" s="16">
        <v>71</v>
      </c>
    </row>
    <row r="51" spans="1:7" s="14" customFormat="1" ht="18.75">
      <c r="A51" s="89" t="s">
        <v>369</v>
      </c>
      <c r="B51" s="186" t="s">
        <v>386</v>
      </c>
      <c r="C51" s="17" t="s">
        <v>387</v>
      </c>
      <c r="D51" s="183" t="s">
        <v>123</v>
      </c>
      <c r="E51" s="184"/>
      <c r="F51" s="185" t="s">
        <v>146</v>
      </c>
      <c r="G51" s="16">
        <v>72</v>
      </c>
    </row>
    <row r="52" spans="1:7" s="14" customFormat="1" ht="18.75">
      <c r="A52" s="89" t="s">
        <v>369</v>
      </c>
      <c r="B52" s="186" t="s">
        <v>388</v>
      </c>
      <c r="C52" s="17" t="s">
        <v>389</v>
      </c>
      <c r="D52" s="183" t="s">
        <v>123</v>
      </c>
      <c r="E52" s="184"/>
      <c r="F52" s="185"/>
      <c r="G52" s="16">
        <v>73</v>
      </c>
    </row>
    <row r="53" spans="1:7" s="14" customFormat="1" ht="18.75">
      <c r="A53" s="89" t="s">
        <v>369</v>
      </c>
      <c r="B53" s="186" t="s">
        <v>390</v>
      </c>
      <c r="C53" s="17" t="s">
        <v>391</v>
      </c>
      <c r="D53" s="183" t="s">
        <v>123</v>
      </c>
      <c r="E53" s="184"/>
      <c r="F53" s="185"/>
      <c r="G53" s="16">
        <v>74</v>
      </c>
    </row>
    <row r="54" spans="1:7" s="14" customFormat="1" ht="18.75">
      <c r="A54" s="89" t="s">
        <v>369</v>
      </c>
      <c r="B54" s="186" t="s">
        <v>392</v>
      </c>
      <c r="C54" s="17" t="s">
        <v>393</v>
      </c>
      <c r="D54" s="189" t="s">
        <v>122</v>
      </c>
      <c r="E54" s="184"/>
      <c r="F54" s="185"/>
      <c r="G54" s="16">
        <v>75</v>
      </c>
    </row>
    <row r="55" spans="1:7" s="14" customFormat="1" ht="31.5">
      <c r="A55" s="89" t="s">
        <v>369</v>
      </c>
      <c r="B55" s="190" t="s">
        <v>394</v>
      </c>
      <c r="C55" s="17" t="s">
        <v>395</v>
      </c>
      <c r="D55" s="189" t="s">
        <v>122</v>
      </c>
      <c r="E55" s="184"/>
      <c r="F55" s="185"/>
      <c r="G55" s="16">
        <v>76</v>
      </c>
    </row>
    <row r="56" spans="1:7" s="14" customFormat="1" ht="31.5">
      <c r="A56" s="89" t="s">
        <v>369</v>
      </c>
      <c r="B56" s="186" t="s">
        <v>396</v>
      </c>
      <c r="C56" s="17" t="s">
        <v>397</v>
      </c>
      <c r="D56" s="189" t="s">
        <v>123</v>
      </c>
      <c r="E56" s="184"/>
      <c r="F56" s="185"/>
      <c r="G56" s="16">
        <v>77</v>
      </c>
    </row>
    <row r="57" spans="1:7" s="14" customFormat="1" ht="18.75">
      <c r="A57" s="89" t="s">
        <v>369</v>
      </c>
      <c r="B57" s="186" t="s">
        <v>398</v>
      </c>
      <c r="C57" s="17" t="s">
        <v>399</v>
      </c>
      <c r="D57" s="183" t="s">
        <v>122</v>
      </c>
      <c r="E57" s="61"/>
      <c r="F57" s="16"/>
      <c r="G57" s="16">
        <v>78</v>
      </c>
    </row>
    <row r="58" spans="1:7" s="14" customFormat="1" ht="18.75">
      <c r="A58" s="89" t="s">
        <v>369</v>
      </c>
      <c r="B58" s="186" t="s">
        <v>400</v>
      </c>
      <c r="C58" s="17" t="s">
        <v>401</v>
      </c>
      <c r="D58" s="183" t="s">
        <v>122</v>
      </c>
      <c r="E58" s="61"/>
      <c r="F58" s="16"/>
      <c r="G58" s="16">
        <v>79</v>
      </c>
    </row>
    <row r="59" spans="1:7" s="14" customFormat="1" ht="18.75">
      <c r="A59" s="89" t="s">
        <v>369</v>
      </c>
      <c r="B59" s="190" t="s">
        <v>15</v>
      </c>
      <c r="C59" s="17" t="s">
        <v>128</v>
      </c>
      <c r="D59" s="46" t="s">
        <v>122</v>
      </c>
      <c r="E59" s="61"/>
      <c r="F59" s="16"/>
      <c r="G59" s="16">
        <v>80</v>
      </c>
    </row>
    <row r="60" spans="1:7" s="14" customFormat="1" ht="18.75">
      <c r="A60" s="89" t="s">
        <v>369</v>
      </c>
      <c r="B60" s="190" t="s">
        <v>267</v>
      </c>
      <c r="C60" s="17" t="s">
        <v>127</v>
      </c>
      <c r="D60" s="46" t="s">
        <v>122</v>
      </c>
      <c r="E60" s="61"/>
      <c r="F60" s="16"/>
      <c r="G60" s="16">
        <v>81</v>
      </c>
    </row>
    <row r="61" spans="1:7" s="14" customFormat="1" ht="18.75">
      <c r="A61" s="89" t="s">
        <v>369</v>
      </c>
      <c r="B61" s="190" t="s">
        <v>266</v>
      </c>
      <c r="C61" s="17" t="s">
        <v>126</v>
      </c>
      <c r="D61" s="46" t="s">
        <v>122</v>
      </c>
      <c r="E61" s="61"/>
      <c r="F61" s="16"/>
      <c r="G61" s="16">
        <v>82</v>
      </c>
    </row>
    <row r="62" spans="1:7" s="14" customFormat="1" ht="18.75">
      <c r="A62" s="89" t="s">
        <v>369</v>
      </c>
      <c r="B62" s="190" t="s">
        <v>14</v>
      </c>
      <c r="C62" s="17" t="s">
        <v>129</v>
      </c>
      <c r="D62" s="46" t="s">
        <v>123</v>
      </c>
      <c r="E62" s="61"/>
      <c r="F62" s="16"/>
      <c r="G62" s="16">
        <v>83</v>
      </c>
    </row>
    <row r="63" spans="1:7" s="14" customFormat="1" ht="18.75">
      <c r="A63" s="89" t="s">
        <v>369</v>
      </c>
      <c r="B63" s="186" t="s">
        <v>402</v>
      </c>
      <c r="C63" s="17" t="s">
        <v>403</v>
      </c>
      <c r="D63" s="189" t="s">
        <v>122</v>
      </c>
      <c r="E63" s="61"/>
      <c r="F63" s="16"/>
      <c r="G63" s="16">
        <v>84</v>
      </c>
    </row>
    <row r="64" spans="1:7" s="14" customFormat="1" ht="18.75">
      <c r="A64" s="89" t="s">
        <v>369</v>
      </c>
      <c r="B64" s="186" t="s">
        <v>404</v>
      </c>
      <c r="C64" s="17" t="s">
        <v>405</v>
      </c>
      <c r="D64" s="189" t="s">
        <v>123</v>
      </c>
      <c r="E64" s="61"/>
      <c r="F64" s="16"/>
      <c r="G64" s="16">
        <v>85</v>
      </c>
    </row>
    <row r="65" spans="1:7" s="14" customFormat="1" ht="47.25">
      <c r="A65" s="89" t="s">
        <v>369</v>
      </c>
      <c r="B65" s="81" t="s">
        <v>9</v>
      </c>
      <c r="C65" s="51" t="s">
        <v>406</v>
      </c>
      <c r="D65" s="48" t="s">
        <v>122</v>
      </c>
      <c r="E65" s="63" t="s">
        <v>407</v>
      </c>
      <c r="F65" s="42"/>
      <c r="G65" s="16">
        <v>86</v>
      </c>
    </row>
    <row r="66" spans="1:7" s="14" customFormat="1" ht="47.25">
      <c r="A66" s="191" t="s">
        <v>409</v>
      </c>
      <c r="B66" s="78" t="s">
        <v>0</v>
      </c>
      <c r="C66" s="54" t="s">
        <v>410</v>
      </c>
      <c r="D66" s="181" t="s">
        <v>122</v>
      </c>
      <c r="E66" s="60" t="s">
        <v>124</v>
      </c>
      <c r="F66" s="53"/>
      <c r="G66" s="16">
        <v>158</v>
      </c>
    </row>
    <row r="67" spans="1:7" s="14" customFormat="1" ht="18.75">
      <c r="A67" s="191" t="s">
        <v>409</v>
      </c>
      <c r="B67" s="79" t="s">
        <v>120</v>
      </c>
      <c r="C67" s="192" t="s">
        <v>411</v>
      </c>
      <c r="D67" s="193" t="s">
        <v>122</v>
      </c>
      <c r="E67" s="194"/>
      <c r="F67" s="195"/>
      <c r="G67" s="16">
        <v>159</v>
      </c>
    </row>
    <row r="68" spans="1:7" s="14" customFormat="1" ht="18.75">
      <c r="A68" s="191" t="s">
        <v>409</v>
      </c>
      <c r="B68" s="196" t="s">
        <v>11</v>
      </c>
      <c r="C68" s="192" t="s">
        <v>412</v>
      </c>
      <c r="D68" s="193" t="s">
        <v>123</v>
      </c>
      <c r="E68" s="194"/>
      <c r="F68" s="195"/>
      <c r="G68" s="16">
        <v>160</v>
      </c>
    </row>
    <row r="69" spans="1:7" s="14" customFormat="1" ht="18.75">
      <c r="A69" s="191" t="s">
        <v>409</v>
      </c>
      <c r="B69" s="196" t="s">
        <v>7</v>
      </c>
      <c r="C69" s="192" t="s">
        <v>413</v>
      </c>
      <c r="D69" s="193" t="s">
        <v>123</v>
      </c>
      <c r="E69" s="194"/>
      <c r="F69" s="195"/>
      <c r="G69" s="16">
        <v>161</v>
      </c>
    </row>
    <row r="70" spans="1:7" s="14" customFormat="1" ht="18.75">
      <c r="A70" s="191" t="s">
        <v>409</v>
      </c>
      <c r="B70" s="196" t="s">
        <v>13</v>
      </c>
      <c r="C70" s="192" t="s">
        <v>414</v>
      </c>
      <c r="D70" s="193" t="s">
        <v>123</v>
      </c>
      <c r="E70" s="194"/>
      <c r="F70" s="195"/>
      <c r="G70" s="16">
        <v>162</v>
      </c>
    </row>
    <row r="71" spans="1:7" s="14" customFormat="1" ht="18.75">
      <c r="A71" s="191" t="s">
        <v>409</v>
      </c>
      <c r="B71" s="196" t="s">
        <v>12</v>
      </c>
      <c r="C71" s="192" t="s">
        <v>415</v>
      </c>
      <c r="D71" s="193" t="s">
        <v>123</v>
      </c>
      <c r="E71" s="194"/>
      <c r="F71" s="195"/>
      <c r="G71" s="16">
        <v>163</v>
      </c>
    </row>
    <row r="72" spans="1:7" s="14" customFormat="1" ht="18.75">
      <c r="A72" s="191" t="s">
        <v>409</v>
      </c>
      <c r="B72" s="190" t="s">
        <v>15</v>
      </c>
      <c r="C72" s="17" t="s">
        <v>128</v>
      </c>
      <c r="D72" s="197" t="s">
        <v>122</v>
      </c>
      <c r="E72" s="194"/>
      <c r="F72" s="195"/>
      <c r="G72" s="16">
        <v>164</v>
      </c>
    </row>
    <row r="73" spans="1:7" s="14" customFormat="1" ht="18.75">
      <c r="A73" s="191" t="s">
        <v>409</v>
      </c>
      <c r="B73" s="190" t="s">
        <v>267</v>
      </c>
      <c r="C73" s="17" t="s">
        <v>127</v>
      </c>
      <c r="D73" s="197" t="s">
        <v>122</v>
      </c>
      <c r="E73" s="194"/>
      <c r="F73" s="195"/>
      <c r="G73" s="16">
        <v>165</v>
      </c>
    </row>
    <row r="74" spans="1:7" s="14" customFormat="1" ht="18.75">
      <c r="A74" s="191" t="s">
        <v>409</v>
      </c>
      <c r="B74" s="190" t="s">
        <v>266</v>
      </c>
      <c r="C74" s="17" t="s">
        <v>126</v>
      </c>
      <c r="D74" s="197" t="s">
        <v>122</v>
      </c>
      <c r="E74" s="194"/>
      <c r="F74" s="195"/>
      <c r="G74" s="16">
        <v>166</v>
      </c>
    </row>
    <row r="75" spans="1:7" s="14" customFormat="1" ht="18.75">
      <c r="A75" s="191" t="s">
        <v>409</v>
      </c>
      <c r="B75" s="196" t="s">
        <v>14</v>
      </c>
      <c r="C75" s="192" t="s">
        <v>129</v>
      </c>
      <c r="D75" s="197" t="s">
        <v>123</v>
      </c>
      <c r="E75" s="194"/>
      <c r="F75" s="195"/>
      <c r="G75" s="16">
        <v>167</v>
      </c>
    </row>
    <row r="76" spans="1:7" s="14" customFormat="1" ht="47.25">
      <c r="A76" s="191" t="s">
        <v>409</v>
      </c>
      <c r="B76" s="81" t="s">
        <v>9</v>
      </c>
      <c r="C76" s="51" t="s">
        <v>121</v>
      </c>
      <c r="D76" s="48" t="s">
        <v>122</v>
      </c>
      <c r="E76" s="50" t="s">
        <v>183</v>
      </c>
      <c r="F76" s="42"/>
      <c r="G76" s="16">
        <v>168</v>
      </c>
    </row>
    <row r="77" spans="1:7" s="14" customFormat="1" ht="18.75">
      <c r="A77" s="198" t="s">
        <v>422</v>
      </c>
      <c r="B77" s="78" t="s">
        <v>0</v>
      </c>
      <c r="C77" s="54" t="s">
        <v>423</v>
      </c>
      <c r="D77" s="181" t="s">
        <v>122</v>
      </c>
      <c r="E77" s="60" t="s">
        <v>124</v>
      </c>
      <c r="F77" s="53"/>
      <c r="G77" s="16">
        <v>356</v>
      </c>
    </row>
    <row r="78" spans="1:7" s="14" customFormat="1" ht="31.5">
      <c r="A78" s="198" t="s">
        <v>422</v>
      </c>
      <c r="B78" s="79" t="s">
        <v>120</v>
      </c>
      <c r="C78" s="17" t="s">
        <v>424</v>
      </c>
      <c r="D78" s="49" t="s">
        <v>122</v>
      </c>
      <c r="E78" s="60"/>
      <c r="F78" s="53"/>
      <c r="G78" s="16">
        <v>357</v>
      </c>
    </row>
    <row r="79" spans="1:7" s="14" customFormat="1" ht="18.75">
      <c r="A79" s="198" t="s">
        <v>422</v>
      </c>
      <c r="B79" s="81" t="s">
        <v>13</v>
      </c>
      <c r="C79" s="17" t="s">
        <v>166</v>
      </c>
      <c r="D79" s="49" t="s">
        <v>123</v>
      </c>
      <c r="E79" s="61"/>
      <c r="F79" s="16"/>
      <c r="G79" s="16">
        <v>358</v>
      </c>
    </row>
    <row r="80" spans="1:7" s="14" customFormat="1" ht="18.75">
      <c r="A80" s="198" t="s">
        <v>422</v>
      </c>
      <c r="B80" s="81" t="s">
        <v>12</v>
      </c>
      <c r="C80" s="17" t="s">
        <v>425</v>
      </c>
      <c r="D80" s="49" t="s">
        <v>123</v>
      </c>
      <c r="E80" s="61"/>
      <c r="F80" s="16"/>
      <c r="G80" s="16">
        <v>359</v>
      </c>
    </row>
    <row r="81" spans="1:7" s="14" customFormat="1" ht="18.75">
      <c r="A81" s="198" t="s">
        <v>422</v>
      </c>
      <c r="B81" s="81" t="s">
        <v>11</v>
      </c>
      <c r="C81" s="17" t="s">
        <v>426</v>
      </c>
      <c r="D81" s="49" t="s">
        <v>123</v>
      </c>
      <c r="E81" s="61"/>
      <c r="F81" s="16"/>
      <c r="G81" s="16">
        <v>360</v>
      </c>
    </row>
    <row r="82" spans="1:7" s="14" customFormat="1" ht="18.75">
      <c r="A82" s="198" t="s">
        <v>422</v>
      </c>
      <c r="B82" s="81" t="s">
        <v>7</v>
      </c>
      <c r="C82" s="17" t="s">
        <v>427</v>
      </c>
      <c r="D82" s="49" t="s">
        <v>123</v>
      </c>
      <c r="E82" s="61"/>
      <c r="F82" s="16"/>
      <c r="G82" s="16">
        <v>361</v>
      </c>
    </row>
    <row r="83" spans="1:7" s="14" customFormat="1" ht="47.25">
      <c r="A83" s="198" t="s">
        <v>422</v>
      </c>
      <c r="B83" s="199" t="s">
        <v>428</v>
      </c>
      <c r="C83" s="200" t="s">
        <v>429</v>
      </c>
      <c r="D83" s="49" t="s">
        <v>122</v>
      </c>
      <c r="E83" s="61"/>
      <c r="F83" s="16"/>
      <c r="G83" s="16">
        <v>362</v>
      </c>
    </row>
    <row r="84" spans="1:7" s="14" customFormat="1" ht="31.5">
      <c r="A84" s="198" t="s">
        <v>422</v>
      </c>
      <c r="B84" s="199" t="s">
        <v>430</v>
      </c>
      <c r="C84" s="200" t="s">
        <v>431</v>
      </c>
      <c r="D84" s="49" t="s">
        <v>122</v>
      </c>
      <c r="E84" s="61"/>
      <c r="F84" s="16"/>
      <c r="G84" s="16">
        <v>363</v>
      </c>
    </row>
    <row r="85" spans="1:7" s="14" customFormat="1" ht="78.75">
      <c r="A85" s="198" t="s">
        <v>422</v>
      </c>
      <c r="B85" s="199" t="s">
        <v>432</v>
      </c>
      <c r="C85" s="200" t="s">
        <v>433</v>
      </c>
      <c r="D85" s="49" t="s">
        <v>434</v>
      </c>
      <c r="E85" s="61"/>
      <c r="F85" s="16"/>
      <c r="G85" s="16">
        <v>364</v>
      </c>
    </row>
    <row r="86" spans="1:7" s="14" customFormat="1" ht="31.5">
      <c r="A86" s="198" t="s">
        <v>422</v>
      </c>
      <c r="B86" s="201" t="s">
        <v>435</v>
      </c>
      <c r="C86" s="202" t="s">
        <v>436</v>
      </c>
      <c r="D86" s="49" t="s">
        <v>122</v>
      </c>
      <c r="E86" s="61"/>
      <c r="F86" s="16"/>
      <c r="G86" s="16">
        <v>365</v>
      </c>
    </row>
    <row r="87" spans="1:7" s="14" customFormat="1" ht="47.25">
      <c r="A87" s="198" t="s">
        <v>422</v>
      </c>
      <c r="B87" s="201" t="s">
        <v>437</v>
      </c>
      <c r="C87" s="202" t="s">
        <v>438</v>
      </c>
      <c r="D87" s="49" t="s">
        <v>122</v>
      </c>
      <c r="E87" s="61"/>
      <c r="F87" s="16"/>
      <c r="G87" s="16">
        <v>366</v>
      </c>
    </row>
    <row r="88" spans="1:7" s="14" customFormat="1" ht="31.5">
      <c r="A88" s="198" t="s">
        <v>422</v>
      </c>
      <c r="B88" s="201" t="s">
        <v>439</v>
      </c>
      <c r="C88" s="202" t="s">
        <v>440</v>
      </c>
      <c r="D88" s="49" t="s">
        <v>122</v>
      </c>
      <c r="E88" s="61"/>
      <c r="F88" s="16"/>
      <c r="G88" s="16">
        <v>367</v>
      </c>
    </row>
    <row r="89" spans="1:7" s="14" customFormat="1" ht="18.75">
      <c r="A89" s="198" t="s">
        <v>422</v>
      </c>
      <c r="B89" s="201" t="s">
        <v>441</v>
      </c>
      <c r="C89" s="202" t="s">
        <v>442</v>
      </c>
      <c r="D89" s="49" t="s">
        <v>122</v>
      </c>
      <c r="E89" s="61"/>
      <c r="F89" s="16"/>
      <c r="G89" s="16">
        <v>368</v>
      </c>
    </row>
    <row r="90" spans="1:7" s="14" customFormat="1" ht="47.25">
      <c r="A90" s="198" t="s">
        <v>422</v>
      </c>
      <c r="B90" s="201" t="s">
        <v>443</v>
      </c>
      <c r="C90" s="202" t="s">
        <v>444</v>
      </c>
      <c r="D90" s="49" t="s">
        <v>434</v>
      </c>
      <c r="E90" s="61"/>
      <c r="F90" s="16"/>
      <c r="G90" s="16">
        <v>369</v>
      </c>
    </row>
    <row r="91" spans="1:7" s="14" customFormat="1" ht="47.25">
      <c r="A91" s="198" t="s">
        <v>422</v>
      </c>
      <c r="B91" s="201" t="s">
        <v>445</v>
      </c>
      <c r="C91" s="202" t="s">
        <v>446</v>
      </c>
      <c r="D91" s="49" t="s">
        <v>434</v>
      </c>
      <c r="E91" s="61"/>
      <c r="F91" s="16"/>
      <c r="G91" s="16">
        <v>370</v>
      </c>
    </row>
    <row r="92" spans="1:7" s="14" customFormat="1" ht="47.25">
      <c r="A92" s="198" t="s">
        <v>422</v>
      </c>
      <c r="B92" s="201" t="s">
        <v>447</v>
      </c>
      <c r="C92" s="202" t="s">
        <v>448</v>
      </c>
      <c r="D92" s="49" t="s">
        <v>434</v>
      </c>
      <c r="E92" s="61"/>
      <c r="F92" s="16"/>
      <c r="G92" s="16">
        <v>371</v>
      </c>
    </row>
    <row r="93" spans="1:7" s="14" customFormat="1" ht="31.5">
      <c r="A93" s="198" t="s">
        <v>422</v>
      </c>
      <c r="B93" s="203" t="s">
        <v>449</v>
      </c>
      <c r="C93" s="182" t="s">
        <v>450</v>
      </c>
      <c r="D93" s="204" t="s">
        <v>122</v>
      </c>
      <c r="E93" s="61"/>
      <c r="F93" s="16"/>
      <c r="G93" s="16">
        <v>372</v>
      </c>
    </row>
    <row r="94" spans="1:7" s="14" customFormat="1" ht="31.5">
      <c r="A94" s="198" t="s">
        <v>422</v>
      </c>
      <c r="B94" s="203" t="s">
        <v>451</v>
      </c>
      <c r="C94" s="182" t="s">
        <v>452</v>
      </c>
      <c r="D94" s="204" t="s">
        <v>122</v>
      </c>
      <c r="E94" s="61"/>
      <c r="F94" s="16"/>
      <c r="G94" s="16">
        <v>373</v>
      </c>
    </row>
    <row r="95" spans="1:7" s="14" customFormat="1" ht="18.75">
      <c r="A95" s="198" t="s">
        <v>422</v>
      </c>
      <c r="B95" s="203" t="s">
        <v>453</v>
      </c>
      <c r="C95" s="182" t="s">
        <v>454</v>
      </c>
      <c r="D95" s="204" t="s">
        <v>122</v>
      </c>
      <c r="E95" s="61"/>
      <c r="F95" s="16"/>
      <c r="G95" s="16">
        <v>374</v>
      </c>
    </row>
    <row r="96" spans="1:7" s="14" customFormat="1" ht="18.75">
      <c r="A96" s="198" t="s">
        <v>422</v>
      </c>
      <c r="B96" s="203" t="s">
        <v>455</v>
      </c>
      <c r="C96" s="182" t="s">
        <v>456</v>
      </c>
      <c r="D96" s="204" t="s">
        <v>122</v>
      </c>
      <c r="E96" s="61"/>
      <c r="F96" s="16"/>
      <c r="G96" s="16">
        <v>375</v>
      </c>
    </row>
    <row r="97" spans="1:7" s="14" customFormat="1" ht="18.75">
      <c r="A97" s="198" t="s">
        <v>422</v>
      </c>
      <c r="B97" s="203" t="s">
        <v>457</v>
      </c>
      <c r="C97" s="182" t="s">
        <v>458</v>
      </c>
      <c r="D97" s="204" t="s">
        <v>434</v>
      </c>
      <c r="E97" s="61"/>
      <c r="F97" s="16"/>
      <c r="G97" s="16">
        <v>376</v>
      </c>
    </row>
    <row r="98" spans="1:7" s="14" customFormat="1" ht="18.75">
      <c r="A98" s="198" t="s">
        <v>422</v>
      </c>
      <c r="B98" s="203" t="s">
        <v>459</v>
      </c>
      <c r="C98" s="182" t="s">
        <v>460</v>
      </c>
      <c r="D98" s="204" t="s">
        <v>434</v>
      </c>
      <c r="E98" s="61"/>
      <c r="F98" s="16"/>
      <c r="G98" s="16">
        <v>377</v>
      </c>
    </row>
    <row r="99" spans="1:7" s="14" customFormat="1" ht="18.75">
      <c r="A99" s="198" t="s">
        <v>422</v>
      </c>
      <c r="B99" s="203" t="s">
        <v>461</v>
      </c>
      <c r="C99" s="182" t="s">
        <v>462</v>
      </c>
      <c r="D99" s="204" t="s">
        <v>434</v>
      </c>
      <c r="E99" s="61"/>
      <c r="F99" s="16"/>
      <c r="G99" s="16">
        <v>378</v>
      </c>
    </row>
    <row r="100" spans="1:7" s="14" customFormat="1" ht="47.25">
      <c r="A100" s="198" t="s">
        <v>422</v>
      </c>
      <c r="B100" s="203" t="s">
        <v>463</v>
      </c>
      <c r="C100" s="182" t="s">
        <v>464</v>
      </c>
      <c r="D100" s="204" t="s">
        <v>434</v>
      </c>
      <c r="E100" s="61"/>
      <c r="F100" s="16"/>
      <c r="G100" s="16">
        <v>379</v>
      </c>
    </row>
    <row r="101" spans="1:7" s="14" customFormat="1" ht="18.75">
      <c r="A101" s="198" t="s">
        <v>422</v>
      </c>
      <c r="B101" s="44" t="s">
        <v>8</v>
      </c>
      <c r="C101" s="17" t="s">
        <v>178</v>
      </c>
      <c r="D101" s="49" t="s">
        <v>122</v>
      </c>
      <c r="E101" s="61"/>
      <c r="F101" s="16"/>
      <c r="G101" s="16">
        <v>380</v>
      </c>
    </row>
    <row r="102" spans="1:7" s="14" customFormat="1" ht="18.75">
      <c r="A102" s="198" t="s">
        <v>422</v>
      </c>
      <c r="B102" s="190" t="s">
        <v>15</v>
      </c>
      <c r="C102" s="17" t="s">
        <v>128</v>
      </c>
      <c r="D102" s="49" t="s">
        <v>122</v>
      </c>
      <c r="E102" s="61"/>
      <c r="F102" s="16"/>
      <c r="G102" s="16">
        <v>381</v>
      </c>
    </row>
    <row r="103" spans="1:7" s="14" customFormat="1" ht="18.75">
      <c r="A103" s="198" t="s">
        <v>422</v>
      </c>
      <c r="B103" s="190" t="s">
        <v>267</v>
      </c>
      <c r="C103" s="17" t="s">
        <v>127</v>
      </c>
      <c r="D103" s="49" t="s">
        <v>122</v>
      </c>
      <c r="E103" s="61"/>
      <c r="F103" s="16"/>
      <c r="G103" s="16">
        <v>382</v>
      </c>
    </row>
    <row r="104" spans="1:7" s="14" customFormat="1" ht="18.75">
      <c r="A104" s="198" t="s">
        <v>422</v>
      </c>
      <c r="B104" s="190" t="s">
        <v>266</v>
      </c>
      <c r="C104" s="17" t="s">
        <v>126</v>
      </c>
      <c r="D104" s="49" t="s">
        <v>122</v>
      </c>
      <c r="E104" s="61"/>
      <c r="F104" s="16"/>
      <c r="G104" s="16">
        <v>383</v>
      </c>
    </row>
    <row r="105" spans="1:7" s="14" customFormat="1" ht="18.75">
      <c r="A105" s="198" t="s">
        <v>422</v>
      </c>
      <c r="B105" s="44" t="s">
        <v>14</v>
      </c>
      <c r="C105" s="17" t="s">
        <v>465</v>
      </c>
      <c r="D105" s="49" t="s">
        <v>123</v>
      </c>
      <c r="E105" s="61"/>
      <c r="F105" s="16"/>
      <c r="G105" s="16">
        <v>384</v>
      </c>
    </row>
    <row r="106" spans="1:7" s="14" customFormat="1" ht="31.5">
      <c r="A106" s="198" t="s">
        <v>422</v>
      </c>
      <c r="B106" s="44" t="s">
        <v>466</v>
      </c>
      <c r="C106" s="17" t="s">
        <v>467</v>
      </c>
      <c r="D106" s="49" t="s">
        <v>123</v>
      </c>
      <c r="E106" s="61"/>
      <c r="F106" s="16"/>
      <c r="G106" s="16">
        <v>385</v>
      </c>
    </row>
    <row r="107" spans="1:7" s="14" customFormat="1" ht="126">
      <c r="A107" s="198" t="s">
        <v>422</v>
      </c>
      <c r="B107" s="81" t="s">
        <v>9</v>
      </c>
      <c r="C107" s="51" t="s">
        <v>468</v>
      </c>
      <c r="D107" s="48" t="s">
        <v>122</v>
      </c>
      <c r="E107" s="205" t="s">
        <v>469</v>
      </c>
      <c r="F107" s="42"/>
      <c r="G107" s="16">
        <v>386</v>
      </c>
    </row>
  </sheetData>
  <autoFilter ref="A1:G41" xr:uid="{00000000-0009-0000-0000-000000000000}"/>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F692-2BE7-43AB-B2EC-A420A9C19D60}">
  <dimension ref="A1:K2"/>
  <sheetViews>
    <sheetView workbookViewId="0">
      <selection sqref="A1:XFD1048576"/>
    </sheetView>
  </sheetViews>
  <sheetFormatPr defaultColWidth="11" defaultRowHeight="15.75"/>
  <cols>
    <col min="1" max="1" width="6.375" style="14" customWidth="1"/>
    <col min="2" max="2" width="16.5" style="14" customWidth="1"/>
    <col min="3" max="3" width="10" style="14" bestFit="1" customWidth="1"/>
    <col min="4" max="4" width="62.875" style="14" bestFit="1" customWidth="1"/>
    <col min="5" max="5" width="15" style="14" customWidth="1"/>
    <col min="6" max="6" width="15.625" style="14" customWidth="1"/>
    <col min="7" max="7" width="17.375" style="14" customWidth="1"/>
    <col min="8" max="8" width="16.375" style="14" customWidth="1"/>
    <col min="9" max="9" width="11.375" style="14" customWidth="1"/>
    <col min="10" max="16384" width="11" style="14"/>
  </cols>
  <sheetData>
    <row r="1" spans="1:11" ht="18.75">
      <c r="A1" s="1" t="s">
        <v>0</v>
      </c>
      <c r="B1" s="1" t="s">
        <v>120</v>
      </c>
      <c r="C1" s="1" t="s">
        <v>11</v>
      </c>
      <c r="D1" s="1" t="s">
        <v>7</v>
      </c>
      <c r="E1" s="1" t="s">
        <v>13</v>
      </c>
      <c r="F1" s="1" t="s">
        <v>12</v>
      </c>
      <c r="G1" s="1" t="s">
        <v>15</v>
      </c>
      <c r="H1" s="1" t="s">
        <v>267</v>
      </c>
      <c r="I1" s="1" t="s">
        <v>87</v>
      </c>
      <c r="J1" s="1" t="s">
        <v>14</v>
      </c>
      <c r="K1" s="14" t="s">
        <v>9</v>
      </c>
    </row>
    <row r="2" spans="1:11">
      <c r="A2" s="16">
        <v>1</v>
      </c>
      <c r="B2" s="16">
        <v>2</v>
      </c>
      <c r="C2" s="17" t="s">
        <v>416</v>
      </c>
      <c r="D2" s="16" t="s">
        <v>417</v>
      </c>
      <c r="E2" s="11" t="s">
        <v>88</v>
      </c>
      <c r="F2" s="11" t="s">
        <v>89</v>
      </c>
      <c r="G2" s="16"/>
      <c r="H2" s="16"/>
      <c r="I2" s="16"/>
      <c r="J2"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3FE2-89CB-4482-A809-F7F3B4087600}">
  <dimension ref="A1:AE2"/>
  <sheetViews>
    <sheetView workbookViewId="0">
      <selection sqref="A1:XFD1048576"/>
    </sheetView>
  </sheetViews>
  <sheetFormatPr defaultColWidth="8.875" defaultRowHeight="15.75"/>
  <cols>
    <col min="1" max="1" width="3" style="14" bestFit="1" customWidth="1"/>
    <col min="2" max="2" width="19.375" style="14" customWidth="1"/>
    <col min="3" max="3" width="13.375" style="14" customWidth="1"/>
    <col min="4" max="4" width="15.375" style="14" customWidth="1"/>
    <col min="5" max="5" width="17.125" style="14" customWidth="1"/>
    <col min="6" max="6" width="26.5" style="14" customWidth="1"/>
    <col min="7" max="7" width="16.375" style="14" bestFit="1" customWidth="1"/>
    <col min="8" max="8" width="23.125" style="14" bestFit="1" customWidth="1"/>
    <col min="9" max="9" width="19.625" style="14" bestFit="1" customWidth="1"/>
    <col min="10" max="10" width="21" style="14" bestFit="1" customWidth="1"/>
    <col min="11" max="11" width="16.375" style="14" bestFit="1" customWidth="1"/>
    <col min="12" max="12" width="25.125" style="14" bestFit="1" customWidth="1"/>
    <col min="13" max="13" width="32.125" style="14" bestFit="1" customWidth="1"/>
    <col min="14" max="14" width="32.625" style="14" bestFit="1" customWidth="1"/>
    <col min="15" max="15" width="33" style="14" bestFit="1" customWidth="1"/>
    <col min="16" max="16" width="35" style="14" bestFit="1" customWidth="1"/>
    <col min="17" max="17" width="17.625" style="14" bestFit="1" customWidth="1"/>
    <col min="18" max="18" width="23.125" style="14" bestFit="1" customWidth="1"/>
    <col min="19" max="19" width="27.875" style="14" bestFit="1" customWidth="1"/>
    <col min="20" max="20" width="13.5" style="14" bestFit="1" customWidth="1"/>
    <col min="21" max="21" width="20.125" style="14" bestFit="1" customWidth="1"/>
    <col min="22" max="22" width="25" style="14" bestFit="1" customWidth="1"/>
    <col min="23" max="23" width="25.375" style="14" bestFit="1" customWidth="1"/>
    <col min="24" max="24" width="27.375" style="14" bestFit="1" customWidth="1"/>
    <col min="25" max="25" width="8.875" style="14" bestFit="1"/>
    <col min="26" max="26" width="14.625" style="14" bestFit="1" customWidth="1"/>
    <col min="27" max="27" width="15.125" style="14" bestFit="1" customWidth="1"/>
    <col min="28" max="28" width="18.125" style="14" bestFit="1" customWidth="1"/>
    <col min="29" max="29" width="33" style="14" customWidth="1"/>
    <col min="30" max="30" width="19.125" style="14" bestFit="1" customWidth="1"/>
    <col min="31" max="31" width="12" style="14" customWidth="1"/>
    <col min="32" max="16384" width="8.875" style="14"/>
  </cols>
  <sheetData>
    <row r="1" spans="1:31" ht="18.75">
      <c r="A1" s="78" t="s">
        <v>0</v>
      </c>
      <c r="B1" s="79" t="s">
        <v>120</v>
      </c>
      <c r="C1" s="81" t="s">
        <v>13</v>
      </c>
      <c r="D1" s="81" t="s">
        <v>12</v>
      </c>
      <c r="E1" s="81" t="s">
        <v>11</v>
      </c>
      <c r="F1" s="81" t="s">
        <v>7</v>
      </c>
      <c r="G1" s="199" t="s">
        <v>428</v>
      </c>
      <c r="H1" s="199" t="s">
        <v>430</v>
      </c>
      <c r="I1" s="199" t="s">
        <v>432</v>
      </c>
      <c r="J1" s="201" t="s">
        <v>435</v>
      </c>
      <c r="K1" s="201" t="s">
        <v>437</v>
      </c>
      <c r="L1" s="201" t="s">
        <v>439</v>
      </c>
      <c r="M1" s="201" t="s">
        <v>441</v>
      </c>
      <c r="N1" s="201" t="s">
        <v>443</v>
      </c>
      <c r="O1" s="201" t="s">
        <v>445</v>
      </c>
      <c r="P1" s="201" t="s">
        <v>447</v>
      </c>
      <c r="Q1" s="203" t="s">
        <v>449</v>
      </c>
      <c r="R1" s="203" t="s">
        <v>451</v>
      </c>
      <c r="S1" s="203" t="s">
        <v>453</v>
      </c>
      <c r="T1" s="203" t="s">
        <v>455</v>
      </c>
      <c r="U1" s="203" t="s">
        <v>457</v>
      </c>
      <c r="V1" s="203" t="s">
        <v>459</v>
      </c>
      <c r="W1" s="203" t="s">
        <v>461</v>
      </c>
      <c r="X1" s="203" t="s">
        <v>463</v>
      </c>
      <c r="Y1" s="44" t="s">
        <v>8</v>
      </c>
      <c r="Z1" s="190" t="s">
        <v>15</v>
      </c>
      <c r="AA1" s="190" t="s">
        <v>267</v>
      </c>
      <c r="AB1" s="190" t="s">
        <v>266</v>
      </c>
      <c r="AC1" s="44" t="s">
        <v>14</v>
      </c>
      <c r="AD1" s="44" t="s">
        <v>466</v>
      </c>
      <c r="AE1" s="81" t="s">
        <v>9</v>
      </c>
    </row>
    <row r="2" spans="1:31" ht="31.5">
      <c r="A2" s="92">
        <v>1</v>
      </c>
      <c r="B2" s="92">
        <v>1</v>
      </c>
      <c r="C2" s="180">
        <v>43739</v>
      </c>
      <c r="D2" s="180">
        <v>43769</v>
      </c>
      <c r="E2" s="92" t="s">
        <v>470</v>
      </c>
      <c r="F2" s="92" t="s">
        <v>471</v>
      </c>
      <c r="G2" s="92"/>
      <c r="H2" s="92"/>
      <c r="I2" s="92"/>
      <c r="J2" s="92"/>
      <c r="K2" s="92"/>
      <c r="L2" s="92"/>
      <c r="M2" s="92"/>
      <c r="N2" s="92"/>
      <c r="O2" s="92"/>
      <c r="P2" s="92"/>
      <c r="Q2" s="92"/>
      <c r="R2" s="92"/>
      <c r="S2" s="92"/>
      <c r="T2" s="92"/>
      <c r="U2" s="92"/>
      <c r="V2" s="92"/>
      <c r="W2" s="92"/>
      <c r="X2" s="92"/>
      <c r="Y2" s="92"/>
      <c r="Z2" s="92">
        <v>1573228233368</v>
      </c>
      <c r="AA2" s="92">
        <v>1573228233368</v>
      </c>
      <c r="AB2" s="92"/>
      <c r="AC2" s="92" t="s">
        <v>472</v>
      </c>
      <c r="AD2" s="92"/>
      <c r="AE2" s="9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120</v>
      </c>
      <c r="C1" s="1" t="s">
        <v>11</v>
      </c>
      <c r="D1" s="1" t="s">
        <v>7</v>
      </c>
      <c r="E1" s="1" t="s">
        <v>13</v>
      </c>
      <c r="F1" s="1" t="s">
        <v>12</v>
      </c>
      <c r="G1" s="1" t="s">
        <v>15</v>
      </c>
      <c r="H1" s="1" t="s">
        <v>267</v>
      </c>
      <c r="I1" s="1" t="s">
        <v>87</v>
      </c>
      <c r="J1" s="1" t="s">
        <v>14</v>
      </c>
      <c r="K1" s="16" t="s">
        <v>9</v>
      </c>
    </row>
    <row r="2" spans="1:11" ht="31.5">
      <c r="A2" s="16">
        <v>1</v>
      </c>
      <c r="B2" s="16">
        <v>2</v>
      </c>
      <c r="C2" s="17" t="s">
        <v>130</v>
      </c>
      <c r="D2" s="16"/>
      <c r="E2" s="11" t="s">
        <v>88</v>
      </c>
      <c r="F2" s="11" t="s">
        <v>89</v>
      </c>
      <c r="G2" s="16"/>
      <c r="H2" s="16"/>
      <c r="I2" s="16"/>
      <c r="J2" s="16"/>
      <c r="K2" s="16"/>
    </row>
    <row r="3" spans="1:11">
      <c r="A3" s="16">
        <v>2</v>
      </c>
      <c r="B3" s="16">
        <v>2</v>
      </c>
      <c r="C3" s="16" t="s">
        <v>117</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120" customWidth="1"/>
    <col min="2" max="2" width="7.625" style="120" customWidth="1"/>
    <col min="3" max="3" width="29.5" style="120" customWidth="1"/>
    <col min="4" max="4" width="7.625" style="120" customWidth="1"/>
    <col min="5" max="5" width="54.125" style="152" customWidth="1"/>
    <col min="6" max="6" width="9.375" style="152" customWidth="1"/>
    <col min="7" max="7" width="7.625" style="153" customWidth="1"/>
    <col min="8" max="8" width="9.375" style="120" bestFit="1" customWidth="1"/>
    <col min="9" max="9" width="8.625" style="120" customWidth="1"/>
    <col min="10" max="10" width="45.125" style="149" customWidth="1"/>
    <col min="11" max="11" width="8.5" style="149" bestFit="1" customWidth="1"/>
    <col min="12" max="13" width="8.125" style="155" hidden="1" customWidth="1"/>
    <col min="14" max="16384" width="10.875" style="120"/>
  </cols>
  <sheetData>
    <row r="1" spans="1:14" ht="15.75">
      <c r="A1" s="229" t="s">
        <v>321</v>
      </c>
      <c r="B1" s="229"/>
      <c r="C1" s="229"/>
      <c r="D1" s="229"/>
      <c r="E1" s="229"/>
      <c r="F1" s="229"/>
      <c r="G1" s="229"/>
      <c r="H1" s="229"/>
      <c r="I1" s="229"/>
      <c r="J1" s="229"/>
      <c r="K1" s="229"/>
      <c r="L1" s="229"/>
      <c r="M1" s="229"/>
      <c r="N1" s="229"/>
    </row>
    <row r="2" spans="1:14" ht="25.5">
      <c r="A2" s="216" t="s">
        <v>322</v>
      </c>
      <c r="B2" s="216"/>
      <c r="C2" s="216"/>
      <c r="D2" s="216"/>
      <c r="E2" s="216"/>
      <c r="F2" s="216"/>
      <c r="G2" s="216"/>
      <c r="H2" s="216"/>
      <c r="I2" s="216"/>
      <c r="J2" s="216"/>
      <c r="K2" s="216"/>
      <c r="L2" s="216"/>
      <c r="M2" s="216"/>
      <c r="N2" s="216"/>
    </row>
    <row r="3" spans="1:14" ht="15.75">
      <c r="A3" s="121"/>
      <c r="B3" s="121"/>
      <c r="C3" s="121"/>
      <c r="D3" s="230" t="s">
        <v>323</v>
      </c>
      <c r="E3" s="230"/>
      <c r="F3" s="230"/>
      <c r="G3" s="230"/>
      <c r="H3" s="230"/>
      <c r="I3" s="230"/>
      <c r="J3" s="230"/>
      <c r="K3" s="122"/>
      <c r="L3" s="123"/>
      <c r="M3" s="123"/>
    </row>
    <row r="4" spans="1:14" ht="15.75">
      <c r="A4" s="121"/>
      <c r="B4" s="121"/>
      <c r="C4" s="121"/>
      <c r="D4" s="122"/>
      <c r="E4" s="122"/>
      <c r="F4" s="159"/>
      <c r="G4" s="122"/>
      <c r="H4" s="122"/>
      <c r="I4" s="122"/>
      <c r="J4" s="122"/>
      <c r="K4" s="122"/>
      <c r="L4" s="123"/>
      <c r="M4" s="123"/>
    </row>
    <row r="5" spans="1:14" s="127" customFormat="1" ht="78.75">
      <c r="A5" s="124" t="s">
        <v>324</v>
      </c>
      <c r="B5" s="125" t="s">
        <v>325</v>
      </c>
      <c r="C5" s="124" t="s">
        <v>326</v>
      </c>
      <c r="D5" s="125" t="s">
        <v>327</v>
      </c>
      <c r="E5" s="126" t="s">
        <v>328</v>
      </c>
      <c r="F5" s="126" t="s">
        <v>336</v>
      </c>
      <c r="G5" s="125" t="s">
        <v>329</v>
      </c>
      <c r="H5" s="125" t="s">
        <v>330</v>
      </c>
      <c r="I5" s="126" t="s">
        <v>177</v>
      </c>
      <c r="J5" s="126" t="s">
        <v>331</v>
      </c>
      <c r="K5" s="126" t="s">
        <v>332</v>
      </c>
      <c r="L5" s="126" t="s">
        <v>333</v>
      </c>
      <c r="M5" s="126" t="s">
        <v>334</v>
      </c>
    </row>
    <row r="6" spans="1:14" s="127" customFormat="1" ht="30" customHeight="1">
      <c r="A6" s="231" t="s">
        <v>4</v>
      </c>
      <c r="B6" s="224">
        <v>0.2</v>
      </c>
      <c r="C6" s="173" t="s">
        <v>16</v>
      </c>
      <c r="D6" s="165">
        <v>0.5</v>
      </c>
      <c r="E6" s="18" t="s">
        <v>26</v>
      </c>
      <c r="F6" s="18">
        <v>60</v>
      </c>
      <c r="G6" s="128">
        <v>0.6</v>
      </c>
      <c r="H6" s="128">
        <f>$B$6*$D$6*G6</f>
        <v>0.06</v>
      </c>
      <c r="I6" s="25" t="s">
        <v>53</v>
      </c>
      <c r="J6" s="19" t="s">
        <v>54</v>
      </c>
      <c r="K6" s="129">
        <v>0.5</v>
      </c>
      <c r="L6" s="130"/>
      <c r="M6" s="130"/>
    </row>
    <row r="7" spans="1:14" s="127" customFormat="1" ht="30" customHeight="1">
      <c r="A7" s="232"/>
      <c r="B7" s="225"/>
      <c r="C7" s="174"/>
      <c r="D7" s="167"/>
      <c r="E7" s="19" t="s">
        <v>27</v>
      </c>
      <c r="F7" s="18">
        <v>40</v>
      </c>
      <c r="G7" s="131">
        <v>0.4</v>
      </c>
      <c r="H7" s="128">
        <f>$B$6*$D$6*G7</f>
        <v>4.0000000000000008E-2</v>
      </c>
      <c r="I7" s="25" t="s">
        <v>55</v>
      </c>
      <c r="J7" s="19" t="s">
        <v>56</v>
      </c>
      <c r="K7" s="132">
        <v>0.9</v>
      </c>
      <c r="L7" s="130"/>
      <c r="M7" s="130"/>
    </row>
    <row r="8" spans="1:14" s="127" customFormat="1" ht="31.5">
      <c r="A8" s="232"/>
      <c r="B8" s="225"/>
      <c r="C8" s="175" t="s">
        <v>17</v>
      </c>
      <c r="D8" s="160">
        <v>0.5</v>
      </c>
      <c r="E8" s="19" t="s">
        <v>28</v>
      </c>
      <c r="F8" s="18">
        <v>70</v>
      </c>
      <c r="G8" s="128">
        <v>0.7</v>
      </c>
      <c r="H8" s="128">
        <f>$B$6*$D$8*G8</f>
        <v>6.9999999999999993E-2</v>
      </c>
      <c r="I8" s="25" t="s">
        <v>57</v>
      </c>
      <c r="J8" s="19" t="s">
        <v>58</v>
      </c>
      <c r="K8" s="129">
        <v>179</v>
      </c>
      <c r="L8" s="130"/>
      <c r="M8" s="130"/>
    </row>
    <row r="9" spans="1:14" s="127" customFormat="1" ht="31.5">
      <c r="A9" s="232"/>
      <c r="B9" s="225"/>
      <c r="C9" s="176"/>
      <c r="D9" s="161"/>
      <c r="E9" s="19" t="s">
        <v>29</v>
      </c>
      <c r="F9" s="18">
        <v>30</v>
      </c>
      <c r="G9" s="128">
        <v>0.3</v>
      </c>
      <c r="H9" s="128">
        <f>$B$6*$D$8*G9</f>
        <v>0.03</v>
      </c>
      <c r="I9" s="25" t="s">
        <v>55</v>
      </c>
      <c r="J9" s="19" t="s">
        <v>59</v>
      </c>
      <c r="K9" s="133">
        <v>0.56699999999999995</v>
      </c>
      <c r="L9" s="134"/>
      <c r="M9" s="134"/>
    </row>
    <row r="10" spans="1:14" ht="31.5">
      <c r="A10" s="223" t="s">
        <v>5</v>
      </c>
      <c r="B10" s="224">
        <v>0.25</v>
      </c>
      <c r="C10" s="168" t="s">
        <v>18</v>
      </c>
      <c r="D10" s="165">
        <v>1</v>
      </c>
      <c r="E10" s="20" t="s">
        <v>30</v>
      </c>
      <c r="F10" s="18">
        <v>30</v>
      </c>
      <c r="G10" s="128">
        <v>0.3</v>
      </c>
      <c r="H10" s="128">
        <f>$B$10*$D$10*G10</f>
        <v>7.4999999999999997E-2</v>
      </c>
      <c r="I10" s="26" t="s">
        <v>60</v>
      </c>
      <c r="J10" s="27" t="s">
        <v>61</v>
      </c>
      <c r="K10" s="135"/>
      <c r="L10" s="136"/>
      <c r="M10" s="136"/>
    </row>
    <row r="11" spans="1:14" ht="31.5">
      <c r="A11" s="223"/>
      <c r="B11" s="225"/>
      <c r="C11" s="169"/>
      <c r="D11" s="167"/>
      <c r="E11" s="20" t="s">
        <v>31</v>
      </c>
      <c r="F11" s="18">
        <v>70</v>
      </c>
      <c r="G11" s="128">
        <v>0.7</v>
      </c>
      <c r="H11" s="128">
        <f>$B$10*$D$10*G11</f>
        <v>0.17499999999999999</v>
      </c>
      <c r="I11" s="26" t="s">
        <v>55</v>
      </c>
      <c r="J11" s="28" t="s">
        <v>62</v>
      </c>
      <c r="K11" s="137"/>
      <c r="L11" s="136"/>
      <c r="M11" s="136"/>
    </row>
    <row r="12" spans="1:14" ht="30" customHeight="1">
      <c r="A12" s="226" t="s">
        <v>335</v>
      </c>
      <c r="B12" s="224">
        <v>0.45</v>
      </c>
      <c r="C12" s="158" t="s">
        <v>19</v>
      </c>
      <c r="D12" s="157">
        <v>0.1</v>
      </c>
      <c r="E12" s="21" t="s">
        <v>32</v>
      </c>
      <c r="F12" s="18">
        <v>100</v>
      </c>
      <c r="G12" s="128">
        <v>1</v>
      </c>
      <c r="H12" s="128">
        <f>B12*D12*G12</f>
        <v>4.5000000000000005E-2</v>
      </c>
      <c r="I12" s="29" t="s">
        <v>55</v>
      </c>
      <c r="J12" s="21" t="s">
        <v>63</v>
      </c>
      <c r="K12" s="138"/>
      <c r="L12" s="139"/>
      <c r="M12" s="139"/>
    </row>
    <row r="13" spans="1:14" ht="15.75" customHeight="1">
      <c r="A13" s="227"/>
      <c r="B13" s="225"/>
      <c r="C13" s="170" t="s">
        <v>20</v>
      </c>
      <c r="D13" s="165">
        <v>0.5</v>
      </c>
      <c r="E13" s="21" t="s">
        <v>33</v>
      </c>
      <c r="F13" s="18">
        <v>40</v>
      </c>
      <c r="G13" s="128">
        <v>0.4</v>
      </c>
      <c r="H13" s="128">
        <f>$B$12*$D$13*G13</f>
        <v>9.0000000000000011E-2</v>
      </c>
      <c r="I13" s="29" t="s">
        <v>55</v>
      </c>
      <c r="J13" s="21" t="s">
        <v>64</v>
      </c>
      <c r="K13" s="138"/>
      <c r="L13" s="139"/>
      <c r="M13" s="139"/>
    </row>
    <row r="14" spans="1:14" ht="15.75" customHeight="1">
      <c r="A14" s="227"/>
      <c r="B14" s="225"/>
      <c r="C14" s="171"/>
      <c r="D14" s="166"/>
      <c r="E14" s="21" t="s">
        <v>34</v>
      </c>
      <c r="F14" s="18">
        <v>40</v>
      </c>
      <c r="G14" s="128">
        <v>0.4</v>
      </c>
      <c r="H14" s="128">
        <f>$B$12*$D$13*G14</f>
        <v>9.0000000000000011E-2</v>
      </c>
      <c r="I14" s="29" t="s">
        <v>55</v>
      </c>
      <c r="J14" s="21" t="s">
        <v>65</v>
      </c>
      <c r="K14" s="138"/>
      <c r="L14" s="139"/>
      <c r="M14" s="139"/>
    </row>
    <row r="15" spans="1:14" ht="31.5">
      <c r="A15" s="227"/>
      <c r="B15" s="225"/>
      <c r="C15" s="171"/>
      <c r="D15" s="166"/>
      <c r="E15" s="21" t="s">
        <v>35</v>
      </c>
      <c r="F15" s="18">
        <v>10</v>
      </c>
      <c r="G15" s="128">
        <v>0.1</v>
      </c>
      <c r="H15" s="128">
        <f>$B$12*$D$13*G15</f>
        <v>2.2500000000000003E-2</v>
      </c>
      <c r="I15" s="29" t="s">
        <v>55</v>
      </c>
      <c r="J15" s="21" t="s">
        <v>66</v>
      </c>
      <c r="K15" s="138"/>
      <c r="L15" s="139"/>
      <c r="M15" s="139"/>
    </row>
    <row r="16" spans="1:14" ht="31.5">
      <c r="A16" s="227"/>
      <c r="B16" s="225"/>
      <c r="C16" s="172"/>
      <c r="D16" s="167"/>
      <c r="E16" s="21" t="s">
        <v>36</v>
      </c>
      <c r="F16" s="18">
        <v>10</v>
      </c>
      <c r="G16" s="128">
        <v>0.1</v>
      </c>
      <c r="H16" s="128">
        <f t="shared" ref="H16" si="0">$B$12*$D$13*G16</f>
        <v>2.2500000000000003E-2</v>
      </c>
      <c r="I16" s="29" t="s">
        <v>55</v>
      </c>
      <c r="J16" s="21" t="s">
        <v>67</v>
      </c>
      <c r="K16" s="138"/>
      <c r="L16" s="139"/>
      <c r="M16" s="139"/>
    </row>
    <row r="17" spans="1:13" ht="31.5">
      <c r="A17" s="227"/>
      <c r="B17" s="225"/>
      <c r="C17" s="170" t="s">
        <v>21</v>
      </c>
      <c r="D17" s="165">
        <v>0.2</v>
      </c>
      <c r="E17" s="21" t="s">
        <v>37</v>
      </c>
      <c r="F17" s="18">
        <v>25</v>
      </c>
      <c r="G17" s="128">
        <v>0.25</v>
      </c>
      <c r="H17" s="128">
        <f>$B$12*$D$17*G17</f>
        <v>2.2500000000000003E-2</v>
      </c>
      <c r="I17" s="29" t="s">
        <v>68</v>
      </c>
      <c r="J17" s="21" t="s">
        <v>69</v>
      </c>
      <c r="K17" s="138"/>
      <c r="L17" s="139"/>
      <c r="M17" s="139"/>
    </row>
    <row r="18" spans="1:13" ht="15.75">
      <c r="A18" s="227"/>
      <c r="B18" s="225"/>
      <c r="C18" s="171"/>
      <c r="D18" s="166"/>
      <c r="E18" s="21" t="s">
        <v>38</v>
      </c>
      <c r="F18" s="18">
        <v>25</v>
      </c>
      <c r="G18" s="128">
        <v>0.25</v>
      </c>
      <c r="H18" s="128">
        <f>$B$12*$D$17*G18</f>
        <v>2.2500000000000003E-2</v>
      </c>
      <c r="I18" s="29" t="s">
        <v>55</v>
      </c>
      <c r="J18" s="21" t="s">
        <v>70</v>
      </c>
      <c r="K18" s="138"/>
      <c r="L18" s="139"/>
      <c r="M18" s="139"/>
    </row>
    <row r="19" spans="1:13" ht="74.25" customHeight="1">
      <c r="A19" s="227"/>
      <c r="B19" s="225"/>
      <c r="C19" s="172"/>
      <c r="D19" s="167"/>
      <c r="E19" s="21" t="s">
        <v>39</v>
      </c>
      <c r="F19" s="18">
        <v>50</v>
      </c>
      <c r="G19" s="128">
        <v>0.5</v>
      </c>
      <c r="H19" s="128">
        <f>$B$12*$D$17*G19</f>
        <v>4.5000000000000005E-2</v>
      </c>
      <c r="I19" s="29" t="s">
        <v>71</v>
      </c>
      <c r="J19" s="21" t="s">
        <v>72</v>
      </c>
      <c r="K19" s="138"/>
      <c r="L19" s="139"/>
      <c r="M19" s="139"/>
    </row>
    <row r="20" spans="1:13" ht="31.5" customHeight="1">
      <c r="A20" s="227"/>
      <c r="B20" s="225"/>
      <c r="C20" s="170" t="s">
        <v>22</v>
      </c>
      <c r="D20" s="165">
        <v>0.2</v>
      </c>
      <c r="E20" s="21" t="s">
        <v>40</v>
      </c>
      <c r="F20" s="18">
        <v>15</v>
      </c>
      <c r="G20" s="128">
        <v>0.15</v>
      </c>
      <c r="H20" s="128">
        <f>$B$12*$D$20*G20</f>
        <v>1.3500000000000002E-2</v>
      </c>
      <c r="I20" s="29" t="s">
        <v>55</v>
      </c>
      <c r="J20" s="21" t="s">
        <v>73</v>
      </c>
      <c r="K20" s="138"/>
      <c r="L20" s="139"/>
      <c r="M20" s="139"/>
    </row>
    <row r="21" spans="1:13" ht="31.5">
      <c r="A21" s="227"/>
      <c r="B21" s="225"/>
      <c r="C21" s="171"/>
      <c r="D21" s="166"/>
      <c r="E21" s="22" t="s">
        <v>41</v>
      </c>
      <c r="F21" s="18">
        <v>30</v>
      </c>
      <c r="G21" s="128">
        <v>0.3</v>
      </c>
      <c r="H21" s="128">
        <f>$B$12*$D$20*G21</f>
        <v>2.7000000000000003E-2</v>
      </c>
      <c r="I21" s="29" t="s">
        <v>55</v>
      </c>
      <c r="J21" s="21" t="s">
        <v>74</v>
      </c>
      <c r="K21" s="138"/>
      <c r="L21" s="139"/>
      <c r="M21" s="139"/>
    </row>
    <row r="22" spans="1:13" ht="31.5">
      <c r="A22" s="227"/>
      <c r="B22" s="225"/>
      <c r="C22" s="171"/>
      <c r="D22" s="166"/>
      <c r="E22" s="22" t="s">
        <v>42</v>
      </c>
      <c r="F22" s="18">
        <v>25</v>
      </c>
      <c r="G22" s="128">
        <v>0.25</v>
      </c>
      <c r="H22" s="128">
        <f>$B$12*$D$20*G22</f>
        <v>2.2500000000000003E-2</v>
      </c>
      <c r="I22" s="29" t="s">
        <v>55</v>
      </c>
      <c r="J22" s="21" t="s">
        <v>75</v>
      </c>
      <c r="K22" s="138"/>
      <c r="L22" s="140"/>
      <c r="M22" s="140"/>
    </row>
    <row r="23" spans="1:13" ht="31.5">
      <c r="A23" s="227"/>
      <c r="B23" s="225"/>
      <c r="C23" s="171"/>
      <c r="D23" s="166"/>
      <c r="E23" s="21" t="s">
        <v>43</v>
      </c>
      <c r="F23" s="18">
        <v>15</v>
      </c>
      <c r="G23" s="128">
        <v>0.15</v>
      </c>
      <c r="H23" s="128">
        <f>$B$12*$D$20*G23</f>
        <v>1.3500000000000002E-2</v>
      </c>
      <c r="I23" s="29" t="s">
        <v>55</v>
      </c>
      <c r="J23" s="21" t="s">
        <v>76</v>
      </c>
      <c r="K23" s="138"/>
      <c r="L23" s="140"/>
      <c r="M23" s="140"/>
    </row>
    <row r="24" spans="1:13" ht="31.5">
      <c r="A24" s="227"/>
      <c r="B24" s="228"/>
      <c r="C24" s="172"/>
      <c r="D24" s="167"/>
      <c r="E24" s="21" t="s">
        <v>44</v>
      </c>
      <c r="F24" s="18">
        <v>15</v>
      </c>
      <c r="G24" s="128">
        <v>0.15</v>
      </c>
      <c r="H24" s="128">
        <f>$B$12*$D$20*G24</f>
        <v>1.3500000000000002E-2</v>
      </c>
      <c r="I24" s="29" t="s">
        <v>55</v>
      </c>
      <c r="J24" s="21" t="s">
        <v>77</v>
      </c>
      <c r="K24" s="138"/>
      <c r="L24" s="140"/>
      <c r="M24" s="140"/>
    </row>
    <row r="25" spans="1:13" ht="31.5" customHeight="1">
      <c r="A25" s="220" t="s">
        <v>6</v>
      </c>
      <c r="B25" s="222">
        <v>0.1</v>
      </c>
      <c r="C25" s="162" t="s">
        <v>23</v>
      </c>
      <c r="D25" s="165">
        <v>0.4</v>
      </c>
      <c r="E25" s="23" t="s">
        <v>45</v>
      </c>
      <c r="F25" s="18">
        <v>20</v>
      </c>
      <c r="G25" s="128">
        <v>0.2</v>
      </c>
      <c r="H25" s="128">
        <f>$B$25*$D$25*G25</f>
        <v>8.0000000000000019E-3</v>
      </c>
      <c r="I25" s="30" t="s">
        <v>55</v>
      </c>
      <c r="J25" s="23" t="s">
        <v>78</v>
      </c>
      <c r="K25" s="141"/>
      <c r="L25" s="142"/>
      <c r="M25" s="142"/>
    </row>
    <row r="26" spans="1:13" ht="31.5">
      <c r="A26" s="221"/>
      <c r="B26" s="222"/>
      <c r="C26" s="163"/>
      <c r="D26" s="166"/>
      <c r="E26" s="23" t="s">
        <v>46</v>
      </c>
      <c r="F26" s="18">
        <v>20</v>
      </c>
      <c r="G26" s="128">
        <v>0.2</v>
      </c>
      <c r="H26" s="128">
        <f t="shared" ref="H26:H29" si="1">$B$25*$D$25*G26</f>
        <v>8.0000000000000019E-3</v>
      </c>
      <c r="I26" s="30" t="s">
        <v>55</v>
      </c>
      <c r="J26" s="24" t="s">
        <v>79</v>
      </c>
      <c r="K26" s="143"/>
      <c r="L26" s="142"/>
      <c r="M26" s="142"/>
    </row>
    <row r="27" spans="1:13" ht="47.25">
      <c r="A27" s="221"/>
      <c r="B27" s="222"/>
      <c r="C27" s="163"/>
      <c r="D27" s="166"/>
      <c r="E27" s="24" t="s">
        <v>47</v>
      </c>
      <c r="F27" s="18">
        <v>20</v>
      </c>
      <c r="G27" s="128">
        <v>0.2</v>
      </c>
      <c r="H27" s="128">
        <f t="shared" si="1"/>
        <v>8.0000000000000019E-3</v>
      </c>
      <c r="I27" s="30" t="s">
        <v>55</v>
      </c>
      <c r="J27" s="24" t="s">
        <v>80</v>
      </c>
      <c r="K27" s="143"/>
      <c r="L27" s="142"/>
      <c r="M27" s="142"/>
    </row>
    <row r="28" spans="1:13" ht="31.5" customHeight="1">
      <c r="A28" s="221"/>
      <c r="B28" s="222"/>
      <c r="C28" s="163"/>
      <c r="D28" s="166"/>
      <c r="E28" s="24" t="s">
        <v>48</v>
      </c>
      <c r="F28" s="18">
        <v>20</v>
      </c>
      <c r="G28" s="128">
        <v>0.2</v>
      </c>
      <c r="H28" s="128">
        <f t="shared" si="1"/>
        <v>8.0000000000000019E-3</v>
      </c>
      <c r="I28" s="30" t="s">
        <v>81</v>
      </c>
      <c r="J28" s="24" t="s">
        <v>82</v>
      </c>
      <c r="K28" s="143"/>
      <c r="L28" s="142"/>
      <c r="M28" s="142"/>
    </row>
    <row r="29" spans="1:13" ht="31.5" customHeight="1">
      <c r="A29" s="221"/>
      <c r="B29" s="222"/>
      <c r="C29" s="164"/>
      <c r="D29" s="167"/>
      <c r="E29" s="24" t="s">
        <v>49</v>
      </c>
      <c r="F29" s="18">
        <v>20</v>
      </c>
      <c r="G29" s="128">
        <v>0.2</v>
      </c>
      <c r="H29" s="128">
        <f t="shared" si="1"/>
        <v>8.0000000000000019E-3</v>
      </c>
      <c r="I29" s="30" t="s">
        <v>55</v>
      </c>
      <c r="J29" s="23" t="s">
        <v>83</v>
      </c>
      <c r="K29" s="141"/>
      <c r="L29" s="144"/>
      <c r="M29" s="144"/>
    </row>
    <row r="30" spans="1:13" ht="31.5" customHeight="1">
      <c r="A30" s="221"/>
      <c r="B30" s="222"/>
      <c r="C30" s="156" t="s">
        <v>24</v>
      </c>
      <c r="D30" s="157">
        <v>0.2</v>
      </c>
      <c r="E30" s="23" t="s">
        <v>50</v>
      </c>
      <c r="F30" s="18">
        <v>100</v>
      </c>
      <c r="G30" s="128">
        <v>1</v>
      </c>
      <c r="H30" s="128">
        <f>B25*D30*G30</f>
        <v>2.0000000000000004E-2</v>
      </c>
      <c r="I30" s="30" t="s">
        <v>68</v>
      </c>
      <c r="J30" s="24" t="s">
        <v>84</v>
      </c>
      <c r="K30" s="143"/>
      <c r="L30" s="144"/>
      <c r="M30" s="144"/>
    </row>
    <row r="31" spans="1:13" ht="31.5" customHeight="1">
      <c r="A31" s="221"/>
      <c r="B31" s="222"/>
      <c r="C31" s="162" t="s">
        <v>25</v>
      </c>
      <c r="D31" s="165">
        <v>0.4</v>
      </c>
      <c r="E31" s="23" t="s">
        <v>51</v>
      </c>
      <c r="F31" s="18">
        <v>30</v>
      </c>
      <c r="G31" s="128">
        <v>0.3</v>
      </c>
      <c r="H31" s="128">
        <f>$B$25*$D$31*G31</f>
        <v>1.2000000000000002E-2</v>
      </c>
      <c r="I31" s="30" t="s">
        <v>55</v>
      </c>
      <c r="J31" s="24" t="s">
        <v>85</v>
      </c>
      <c r="K31" s="143"/>
      <c r="L31" s="144"/>
      <c r="M31" s="144"/>
    </row>
    <row r="32" spans="1:13" ht="31.5" customHeight="1">
      <c r="A32" s="221"/>
      <c r="B32" s="222"/>
      <c r="C32" s="164"/>
      <c r="D32" s="167"/>
      <c r="E32" s="24" t="s">
        <v>52</v>
      </c>
      <c r="F32" s="18">
        <v>70</v>
      </c>
      <c r="G32" s="128">
        <v>0.7</v>
      </c>
      <c r="H32" s="128">
        <f>$B$25*$D$31*G32</f>
        <v>2.8000000000000004E-2</v>
      </c>
      <c r="I32" s="30" t="s">
        <v>55</v>
      </c>
      <c r="J32" s="24" t="s">
        <v>86</v>
      </c>
      <c r="K32" s="143"/>
      <c r="L32" s="144"/>
      <c r="M32" s="144"/>
    </row>
    <row r="33" spans="1:13" ht="15.75">
      <c r="A33" s="145"/>
      <c r="B33" s="146">
        <f>SUM(B6:B28)</f>
        <v>1</v>
      </c>
      <c r="C33" s="145"/>
      <c r="D33" s="145"/>
      <c r="E33" s="147"/>
      <c r="F33" s="147"/>
      <c r="G33" s="148"/>
      <c r="H33" s="146">
        <f>SUM(H6:H32)</f>
        <v>0.99999999999999978</v>
      </c>
      <c r="I33" s="145"/>
      <c r="L33" s="150"/>
      <c r="M33" s="150"/>
    </row>
    <row r="34" spans="1:13">
      <c r="A34" s="145"/>
      <c r="B34" s="145"/>
      <c r="C34" s="145"/>
      <c r="D34" s="145"/>
      <c r="E34" s="147"/>
      <c r="F34" s="147"/>
      <c r="G34" s="148"/>
      <c r="H34" s="145"/>
      <c r="I34" s="145"/>
      <c r="L34" s="150"/>
      <c r="M34" s="150"/>
    </row>
    <row r="35" spans="1:13">
      <c r="A35" s="145"/>
      <c r="B35" s="145"/>
      <c r="C35" s="145"/>
      <c r="D35" s="145"/>
      <c r="E35" s="147"/>
      <c r="F35" s="147"/>
      <c r="G35" s="148"/>
      <c r="H35" s="145"/>
      <c r="I35" s="145"/>
      <c r="L35" s="150"/>
      <c r="M35" s="150"/>
    </row>
    <row r="36" spans="1:13">
      <c r="A36" s="145"/>
      <c r="B36" s="145"/>
      <c r="C36" s="145"/>
      <c r="D36" s="151"/>
      <c r="E36" s="147"/>
      <c r="F36" s="147"/>
      <c r="G36" s="148"/>
      <c r="H36" s="145"/>
      <c r="I36" s="145"/>
      <c r="L36" s="150"/>
      <c r="M36" s="150"/>
    </row>
    <row r="37" spans="1:13">
      <c r="A37" s="145"/>
      <c r="B37" s="145"/>
      <c r="C37" s="145"/>
      <c r="D37" s="145"/>
      <c r="E37" s="147"/>
      <c r="F37" s="147"/>
      <c r="G37" s="148"/>
      <c r="H37" s="145"/>
      <c r="I37" s="145"/>
      <c r="L37" s="150"/>
      <c r="M37" s="150"/>
    </row>
    <row r="38" spans="1:13">
      <c r="A38" s="145"/>
      <c r="B38" s="145"/>
      <c r="C38" s="145"/>
      <c r="D38" s="145"/>
      <c r="E38" s="147"/>
      <c r="F38" s="147"/>
      <c r="G38" s="148"/>
      <c r="H38" s="145"/>
      <c r="I38" s="145"/>
      <c r="L38" s="150"/>
      <c r="M38" s="150"/>
    </row>
    <row r="39" spans="1:13">
      <c r="A39" s="145"/>
      <c r="B39" s="145"/>
      <c r="C39" s="145"/>
      <c r="D39" s="145"/>
      <c r="E39" s="147"/>
      <c r="F39" s="147"/>
      <c r="G39" s="148"/>
      <c r="H39" s="145"/>
      <c r="I39" s="145"/>
      <c r="L39" s="150"/>
      <c r="M39" s="150"/>
    </row>
    <row r="40" spans="1:13">
      <c r="A40" s="145"/>
      <c r="B40" s="145"/>
      <c r="C40" s="145"/>
      <c r="D40" s="145"/>
      <c r="E40" s="147"/>
      <c r="F40" s="147"/>
      <c r="G40" s="148"/>
      <c r="H40" s="145"/>
      <c r="I40" s="145"/>
      <c r="L40" s="150"/>
      <c r="M40" s="150"/>
    </row>
    <row r="58" spans="12:12">
      <c r="L58" s="154"/>
    </row>
  </sheetData>
  <mergeCells count="11">
    <mergeCell ref="A1:N1"/>
    <mergeCell ref="A2:N2"/>
    <mergeCell ref="D3:J3"/>
    <mergeCell ref="A6:A9"/>
    <mergeCell ref="B6:B9"/>
    <mergeCell ref="A25:A32"/>
    <mergeCell ref="B25:B32"/>
    <mergeCell ref="A10:A11"/>
    <mergeCell ref="B10:B11"/>
    <mergeCell ref="A12:A24"/>
    <mergeCell ref="B12:B24"/>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216" t="s">
        <v>286</v>
      </c>
      <c r="B1" s="216"/>
      <c r="C1" s="216"/>
      <c r="D1" s="216"/>
      <c r="E1" s="216"/>
      <c r="F1" s="216"/>
      <c r="G1" s="216"/>
      <c r="H1" s="216"/>
      <c r="I1" s="216"/>
      <c r="J1" s="216"/>
    </row>
    <row r="2" spans="1:10" ht="21">
      <c r="A2" s="217" t="s">
        <v>287</v>
      </c>
      <c r="B2" s="217"/>
      <c r="C2" s="217"/>
      <c r="D2" s="217"/>
      <c r="E2" s="217"/>
      <c r="F2" s="217"/>
      <c r="G2" s="217"/>
      <c r="H2" s="217"/>
      <c r="I2" s="217"/>
      <c r="J2" s="217"/>
    </row>
    <row r="3" spans="1:10" ht="18.75">
      <c r="A3" s="218" t="s">
        <v>288</v>
      </c>
      <c r="B3" s="218"/>
      <c r="C3" s="218"/>
      <c r="D3" s="218"/>
      <c r="E3" s="218"/>
      <c r="F3" s="218"/>
      <c r="G3" s="218"/>
      <c r="H3" s="218"/>
      <c r="I3" s="218"/>
      <c r="J3" s="218"/>
    </row>
    <row r="5" spans="1:10" ht="55.5" customHeight="1">
      <c r="A5" s="76" t="s">
        <v>279</v>
      </c>
      <c r="B5" s="76" t="s">
        <v>289</v>
      </c>
      <c r="C5" s="76" t="s">
        <v>273</v>
      </c>
      <c r="D5" s="76" t="s">
        <v>177</v>
      </c>
      <c r="E5" s="76" t="s">
        <v>303</v>
      </c>
      <c r="F5" s="77" t="s">
        <v>274</v>
      </c>
      <c r="G5" s="77" t="s">
        <v>276</v>
      </c>
      <c r="H5" s="76" t="s">
        <v>275</v>
      </c>
      <c r="I5" s="76" t="s">
        <v>278</v>
      </c>
      <c r="J5" s="76" t="s">
        <v>277</v>
      </c>
    </row>
    <row r="6" spans="1:10" s="14" customFormat="1">
      <c r="A6" s="93">
        <v>1</v>
      </c>
      <c r="B6" s="94" t="s">
        <v>269</v>
      </c>
      <c r="C6" s="95">
        <v>0.2</v>
      </c>
      <c r="D6" s="94"/>
      <c r="E6" s="94"/>
      <c r="F6" s="94"/>
      <c r="G6" s="94"/>
      <c r="H6" s="94"/>
      <c r="I6" s="94"/>
      <c r="J6" s="94"/>
    </row>
    <row r="7" spans="1:10" s="14" customFormat="1">
      <c r="A7" s="96">
        <v>1.1000000000000001</v>
      </c>
      <c r="B7" s="97" t="s">
        <v>16</v>
      </c>
      <c r="C7" s="98">
        <v>0.1</v>
      </c>
      <c r="D7" s="97"/>
      <c r="E7" s="97"/>
      <c r="F7" s="97"/>
      <c r="G7" s="97"/>
      <c r="H7" s="97"/>
      <c r="I7" s="97"/>
      <c r="J7" s="97"/>
    </row>
    <row r="8" spans="1:10">
      <c r="A8" s="89" t="s">
        <v>291</v>
      </c>
      <c r="B8" s="113" t="s">
        <v>26</v>
      </c>
      <c r="C8" s="4">
        <v>0.06</v>
      </c>
      <c r="D8" s="74" t="s">
        <v>55</v>
      </c>
      <c r="E8" s="74" t="s">
        <v>119</v>
      </c>
      <c r="F8" s="4">
        <v>0.9</v>
      </c>
      <c r="G8" s="4">
        <v>0</v>
      </c>
      <c r="H8" s="4">
        <v>0.9</v>
      </c>
      <c r="I8" s="4">
        <f>1-(F8-H8)/F8</f>
        <v>1</v>
      </c>
      <c r="J8" s="4">
        <f>C8*I8</f>
        <v>0.06</v>
      </c>
    </row>
    <row r="9" spans="1:10">
      <c r="A9" s="89" t="s">
        <v>290</v>
      </c>
      <c r="B9" s="113" t="s">
        <v>27</v>
      </c>
      <c r="C9" s="4">
        <v>0.04</v>
      </c>
      <c r="D9" s="74" t="s">
        <v>55</v>
      </c>
      <c r="E9" s="74" t="s">
        <v>119</v>
      </c>
      <c r="F9" s="4">
        <v>0.8</v>
      </c>
      <c r="G9" s="4">
        <v>0</v>
      </c>
      <c r="H9" s="4">
        <v>0.8</v>
      </c>
      <c r="I9" s="4">
        <f>1-(F9-H9)/F9</f>
        <v>1</v>
      </c>
      <c r="J9" s="4">
        <f>C9*I9</f>
        <v>0.04</v>
      </c>
    </row>
    <row r="10" spans="1:10">
      <c r="A10" s="114">
        <v>1.2</v>
      </c>
      <c r="B10" s="97" t="s">
        <v>292</v>
      </c>
      <c r="C10" s="98">
        <v>0.1</v>
      </c>
      <c r="D10" s="115"/>
      <c r="E10" s="115"/>
      <c r="F10" s="115"/>
      <c r="G10" s="115"/>
      <c r="H10" s="115"/>
      <c r="I10" s="115"/>
      <c r="J10" s="115"/>
    </row>
    <row r="11" spans="1:10">
      <c r="A11" s="116" t="s">
        <v>293</v>
      </c>
      <c r="B11" s="113" t="s">
        <v>28</v>
      </c>
      <c r="C11" s="75">
        <v>7.0000000000000007E-2</v>
      </c>
      <c r="D11" s="74" t="s">
        <v>55</v>
      </c>
      <c r="E11" s="74" t="s">
        <v>119</v>
      </c>
      <c r="F11" s="4">
        <v>0.8</v>
      </c>
      <c r="G11" s="4">
        <v>0</v>
      </c>
      <c r="H11" s="4">
        <v>0.8</v>
      </c>
      <c r="I11" s="4">
        <f>1-(F11-H11)/F11</f>
        <v>1</v>
      </c>
      <c r="J11" s="4">
        <f>C11*I11</f>
        <v>7.0000000000000007E-2</v>
      </c>
    </row>
    <row r="12" spans="1:10">
      <c r="A12" s="116" t="s">
        <v>294</v>
      </c>
      <c r="B12" s="113" t="s">
        <v>29</v>
      </c>
      <c r="C12" s="75">
        <v>0.03</v>
      </c>
      <c r="D12" s="74" t="s">
        <v>55</v>
      </c>
      <c r="E12" s="74" t="s">
        <v>119</v>
      </c>
      <c r="F12" s="4">
        <v>0.9</v>
      </c>
      <c r="G12" s="4">
        <v>0</v>
      </c>
      <c r="H12" s="4">
        <v>0.9</v>
      </c>
      <c r="I12" s="4">
        <f>1-(F12-H12)/F12</f>
        <v>1</v>
      </c>
      <c r="J12" s="4">
        <f>C12*I12</f>
        <v>0.03</v>
      </c>
    </row>
    <row r="13" spans="1:10">
      <c r="A13" s="93">
        <v>2</v>
      </c>
      <c r="B13" s="94" t="s">
        <v>270</v>
      </c>
      <c r="C13" s="95">
        <v>0.25</v>
      </c>
      <c r="D13" s="94"/>
      <c r="E13" s="94"/>
      <c r="F13" s="94"/>
      <c r="G13" s="94"/>
      <c r="H13" s="94"/>
      <c r="I13" s="94"/>
      <c r="J13" s="94"/>
    </row>
    <row r="14" spans="1:10">
      <c r="A14" s="96">
        <v>2.1</v>
      </c>
      <c r="B14" s="97" t="s">
        <v>271</v>
      </c>
      <c r="C14" s="98">
        <v>0.25</v>
      </c>
      <c r="D14" s="97"/>
      <c r="E14" s="97"/>
      <c r="F14" s="97"/>
      <c r="G14" s="97"/>
      <c r="H14" s="97"/>
      <c r="I14" s="97"/>
      <c r="J14" s="97"/>
    </row>
    <row r="15" spans="1:10">
      <c r="A15" s="89" t="s">
        <v>295</v>
      </c>
      <c r="B15" s="113" t="s">
        <v>30</v>
      </c>
      <c r="C15" s="75">
        <v>7.4999999999999997E-2</v>
      </c>
      <c r="D15" s="74" t="s">
        <v>71</v>
      </c>
      <c r="E15" s="74" t="s">
        <v>119</v>
      </c>
      <c r="F15" s="16">
        <v>2</v>
      </c>
      <c r="G15" s="16">
        <v>0</v>
      </c>
      <c r="H15" s="16">
        <v>2</v>
      </c>
      <c r="I15" s="4">
        <f t="shared" ref="I15" si="0">1-(F15-H15)/F15</f>
        <v>1</v>
      </c>
      <c r="J15" s="4">
        <f t="shared" ref="J15" si="1">C15*I15</f>
        <v>7.4999999999999997E-2</v>
      </c>
    </row>
    <row r="16" spans="1:10">
      <c r="A16" s="89" t="s">
        <v>296</v>
      </c>
      <c r="B16" s="113" t="s">
        <v>31</v>
      </c>
      <c r="C16" s="75">
        <v>0.17499999999999999</v>
      </c>
      <c r="D16" s="74" t="s">
        <v>71</v>
      </c>
      <c r="E16" s="74" t="s">
        <v>119</v>
      </c>
      <c r="F16" s="16">
        <v>2</v>
      </c>
      <c r="G16" s="16">
        <v>0</v>
      </c>
      <c r="H16" s="16">
        <v>2</v>
      </c>
      <c r="I16" s="4">
        <f t="shared" ref="I16" si="2">1-(F16-H16)/F16</f>
        <v>1</v>
      </c>
      <c r="J16" s="4">
        <f t="shared" ref="J16" si="3">C16*I16</f>
        <v>0.17499999999999999</v>
      </c>
    </row>
    <row r="17" spans="1:10">
      <c r="A17" s="93">
        <v>3</v>
      </c>
      <c r="B17" s="94" t="s">
        <v>297</v>
      </c>
      <c r="C17" s="95">
        <v>0.45</v>
      </c>
      <c r="D17" s="94"/>
      <c r="E17" s="94"/>
      <c r="F17" s="94"/>
      <c r="G17" s="94"/>
      <c r="H17" s="94"/>
      <c r="I17" s="94"/>
      <c r="J17" s="94"/>
    </row>
    <row r="18" spans="1:10" ht="31.5">
      <c r="A18" s="96">
        <v>3.1</v>
      </c>
      <c r="B18" s="117" t="s">
        <v>19</v>
      </c>
      <c r="C18" s="98">
        <v>0.3</v>
      </c>
      <c r="D18" s="97"/>
      <c r="E18" s="97"/>
      <c r="F18" s="97"/>
      <c r="G18" s="97"/>
      <c r="H18" s="97"/>
      <c r="I18" s="97"/>
      <c r="J18" s="97"/>
    </row>
    <row r="19" spans="1:10">
      <c r="A19" s="89" t="s">
        <v>298</v>
      </c>
      <c r="B19" s="113" t="s">
        <v>32</v>
      </c>
      <c r="C19" s="75">
        <v>0.15</v>
      </c>
      <c r="D19" s="74" t="s">
        <v>71</v>
      </c>
      <c r="E19" s="74" t="s">
        <v>119</v>
      </c>
      <c r="F19" s="16">
        <v>2</v>
      </c>
      <c r="G19" s="16">
        <v>0</v>
      </c>
      <c r="H19" s="16">
        <v>2</v>
      </c>
      <c r="I19" s="4">
        <f t="shared" ref="I19:I20" si="4">1-(F19-H19)/F19</f>
        <v>1</v>
      </c>
      <c r="J19" s="4">
        <f t="shared" ref="J19:J20" si="5">C19*I19</f>
        <v>0.15</v>
      </c>
    </row>
    <row r="20" spans="1:10">
      <c r="A20" s="89" t="s">
        <v>299</v>
      </c>
      <c r="B20" s="113" t="s">
        <v>33</v>
      </c>
      <c r="C20" s="75">
        <v>0.15</v>
      </c>
      <c r="D20" s="74" t="s">
        <v>71</v>
      </c>
      <c r="E20" s="74" t="s">
        <v>119</v>
      </c>
      <c r="F20" s="16">
        <v>2</v>
      </c>
      <c r="G20" s="16">
        <v>0</v>
      </c>
      <c r="H20" s="16">
        <v>2</v>
      </c>
      <c r="I20" s="4">
        <f t="shared" si="4"/>
        <v>1</v>
      </c>
      <c r="J20" s="4">
        <f t="shared" si="5"/>
        <v>0.15</v>
      </c>
    </row>
    <row r="21" spans="1:10" s="14" customFormat="1" ht="31.5">
      <c r="A21" s="96">
        <v>3.2</v>
      </c>
      <c r="B21" s="117" t="s">
        <v>19</v>
      </c>
      <c r="C21" s="98">
        <v>0.15</v>
      </c>
      <c r="D21" s="97"/>
      <c r="E21" s="97"/>
      <c r="F21" s="97"/>
      <c r="G21" s="97"/>
      <c r="H21" s="97"/>
      <c r="I21" s="97"/>
      <c r="J21" s="97"/>
    </row>
    <row r="22" spans="1:10" s="14" customFormat="1">
      <c r="A22" s="89" t="s">
        <v>300</v>
      </c>
      <c r="B22" s="113" t="s">
        <v>32</v>
      </c>
      <c r="C22" s="75">
        <v>0.05</v>
      </c>
      <c r="D22" s="74" t="s">
        <v>71</v>
      </c>
      <c r="E22" s="74" t="s">
        <v>119</v>
      </c>
      <c r="F22" s="16">
        <v>2</v>
      </c>
      <c r="G22" s="16">
        <v>0</v>
      </c>
      <c r="H22" s="16">
        <v>2</v>
      </c>
      <c r="I22" s="4">
        <f t="shared" ref="I22:I23" si="6">1-(F22-H22)/F22</f>
        <v>1</v>
      </c>
      <c r="J22" s="4">
        <f t="shared" ref="J22:J23" si="7">C22*I22</f>
        <v>0.05</v>
      </c>
    </row>
    <row r="23" spans="1:10" s="14" customFormat="1">
      <c r="A23" s="89" t="s">
        <v>301</v>
      </c>
      <c r="B23" s="113" t="s">
        <v>33</v>
      </c>
      <c r="C23" s="75">
        <v>0.1</v>
      </c>
      <c r="D23" s="74" t="s">
        <v>71</v>
      </c>
      <c r="E23" s="74" t="s">
        <v>119</v>
      </c>
      <c r="F23" s="16">
        <v>2</v>
      </c>
      <c r="G23" s="34">
        <v>0</v>
      </c>
      <c r="H23" s="16">
        <v>2</v>
      </c>
      <c r="I23" s="4">
        <f t="shared" si="6"/>
        <v>1</v>
      </c>
      <c r="J23" s="4">
        <f t="shared" si="7"/>
        <v>0.1</v>
      </c>
    </row>
    <row r="24" spans="1:10" s="14" customFormat="1">
      <c r="A24" s="93">
        <v>4</v>
      </c>
      <c r="B24" s="94" t="s">
        <v>272</v>
      </c>
      <c r="C24" s="95">
        <v>0.1</v>
      </c>
      <c r="D24" s="94"/>
      <c r="E24" s="94"/>
      <c r="F24" s="94"/>
      <c r="G24" s="94"/>
      <c r="H24" s="94"/>
      <c r="I24" s="94"/>
      <c r="J24" s="94"/>
    </row>
    <row r="25" spans="1:10" s="14" customFormat="1">
      <c r="A25" s="96">
        <v>4.0999999999999996</v>
      </c>
      <c r="B25" s="118" t="s">
        <v>23</v>
      </c>
      <c r="C25" s="98">
        <v>0.1</v>
      </c>
      <c r="D25" s="97"/>
      <c r="E25" s="97"/>
      <c r="F25" s="97"/>
      <c r="G25" s="97"/>
      <c r="H25" s="97"/>
      <c r="I25" s="97"/>
      <c r="J25" s="97"/>
    </row>
    <row r="26" spans="1:10" s="14" customFormat="1">
      <c r="A26" s="89" t="s">
        <v>302</v>
      </c>
      <c r="B26" s="113" t="s">
        <v>50</v>
      </c>
      <c r="C26" s="75">
        <v>0.1</v>
      </c>
      <c r="D26" s="74" t="s">
        <v>55</v>
      </c>
      <c r="E26" s="74" t="s">
        <v>119</v>
      </c>
      <c r="F26" s="16">
        <v>100</v>
      </c>
      <c r="G26" s="16">
        <v>0</v>
      </c>
      <c r="H26" s="16">
        <v>100</v>
      </c>
      <c r="I26" s="4">
        <f t="shared" ref="I26" si="8">1-(F26-H26)/F26</f>
        <v>1</v>
      </c>
      <c r="J26" s="4">
        <f t="shared" ref="J26" si="9">C26*I26</f>
        <v>0.1</v>
      </c>
    </row>
    <row r="27" spans="1:10">
      <c r="A27" s="16"/>
      <c r="B27" s="13" t="s">
        <v>304</v>
      </c>
      <c r="C27" s="119">
        <v>1</v>
      </c>
      <c r="D27" s="13"/>
      <c r="E27" s="13"/>
      <c r="F27" s="13"/>
      <c r="G27" s="13"/>
      <c r="H27" s="13"/>
      <c r="I27" s="111"/>
      <c r="J27" s="112">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16" t="s">
        <v>309</v>
      </c>
      <c r="B1" s="216"/>
      <c r="C1" s="216"/>
      <c r="D1" s="216"/>
      <c r="E1" s="216"/>
      <c r="F1" s="216"/>
      <c r="G1" s="216"/>
      <c r="H1" s="216"/>
      <c r="I1" s="216"/>
      <c r="J1" s="216"/>
    </row>
    <row r="2" spans="1:10" ht="21">
      <c r="A2" s="217" t="s">
        <v>308</v>
      </c>
      <c r="B2" s="217"/>
      <c r="C2" s="217"/>
      <c r="D2" s="217"/>
      <c r="E2" s="217"/>
      <c r="F2" s="217"/>
      <c r="G2" s="217"/>
      <c r="H2" s="217"/>
      <c r="I2" s="217"/>
      <c r="J2" s="217"/>
    </row>
    <row r="3" spans="1:10">
      <c r="A3" s="219" t="s">
        <v>287</v>
      </c>
      <c r="B3" s="219"/>
      <c r="C3" s="219"/>
      <c r="D3" s="219"/>
      <c r="E3" s="219"/>
      <c r="F3" s="219"/>
      <c r="G3" s="219"/>
      <c r="H3" s="219"/>
      <c r="I3" s="219"/>
      <c r="J3" s="219"/>
    </row>
    <row r="4" spans="1:10">
      <c r="A4" s="219" t="s">
        <v>288</v>
      </c>
      <c r="B4" s="219"/>
      <c r="C4" s="219"/>
      <c r="D4" s="219"/>
      <c r="E4" s="219"/>
      <c r="F4" s="219"/>
      <c r="G4" s="219"/>
      <c r="H4" s="219"/>
      <c r="I4" s="219"/>
      <c r="J4" s="219"/>
    </row>
    <row r="6" spans="1:10" ht="47.25">
      <c r="A6" s="76" t="s">
        <v>279</v>
      </c>
      <c r="B6" s="76" t="s">
        <v>307</v>
      </c>
      <c r="C6" s="76" t="s">
        <v>273</v>
      </c>
      <c r="D6" s="76" t="s">
        <v>177</v>
      </c>
      <c r="E6" s="76" t="s">
        <v>303</v>
      </c>
      <c r="F6" s="77" t="s">
        <v>274</v>
      </c>
      <c r="G6" s="77" t="s">
        <v>276</v>
      </c>
      <c r="H6" s="76" t="s">
        <v>275</v>
      </c>
      <c r="I6" s="76" t="s">
        <v>278</v>
      </c>
      <c r="J6" s="76" t="s">
        <v>277</v>
      </c>
    </row>
    <row r="7" spans="1:10">
      <c r="A7" s="93">
        <v>1</v>
      </c>
      <c r="B7" s="94" t="s">
        <v>310</v>
      </c>
      <c r="C7" s="95">
        <v>0.2</v>
      </c>
      <c r="D7" s="94"/>
      <c r="E7" s="94"/>
      <c r="F7" s="94"/>
      <c r="G7" s="94"/>
      <c r="H7" s="94"/>
      <c r="I7" s="94"/>
      <c r="J7" s="94"/>
    </row>
    <row r="8" spans="1:10" hidden="1">
      <c r="A8" s="96">
        <v>1.1000000000000001</v>
      </c>
      <c r="B8" s="97" t="s">
        <v>311</v>
      </c>
      <c r="C8" s="98">
        <v>0.1</v>
      </c>
      <c r="D8" s="97"/>
      <c r="E8" s="97"/>
      <c r="F8" s="97"/>
      <c r="G8" s="97"/>
      <c r="H8" s="97"/>
      <c r="I8" s="97"/>
      <c r="J8" s="97"/>
    </row>
    <row r="9" spans="1:10">
      <c r="A9" s="99">
        <v>1.1000000000000001</v>
      </c>
      <c r="B9" s="100" t="s">
        <v>174</v>
      </c>
      <c r="C9" s="101">
        <v>0.05</v>
      </c>
      <c r="D9" s="102" t="s">
        <v>55</v>
      </c>
      <c r="E9" s="102" t="s">
        <v>119</v>
      </c>
      <c r="F9" s="101">
        <v>0.9</v>
      </c>
      <c r="G9" s="101">
        <v>0</v>
      </c>
      <c r="H9" s="101">
        <v>0.9</v>
      </c>
      <c r="I9" s="101">
        <f>1-(F9-H9)/F9</f>
        <v>1</v>
      </c>
      <c r="J9" s="101">
        <f>C9*I9</f>
        <v>0.05</v>
      </c>
    </row>
    <row r="10" spans="1:10" ht="31.5">
      <c r="A10" s="99">
        <v>1.2</v>
      </c>
      <c r="B10" s="100" t="s">
        <v>305</v>
      </c>
      <c r="C10" s="101">
        <v>0.04</v>
      </c>
      <c r="D10" s="102" t="s">
        <v>55</v>
      </c>
      <c r="E10" s="102" t="s">
        <v>119</v>
      </c>
      <c r="F10" s="101">
        <v>0.8</v>
      </c>
      <c r="G10" s="101">
        <v>0</v>
      </c>
      <c r="H10" s="101">
        <v>0.8</v>
      </c>
      <c r="I10" s="101">
        <f>1-(F10-H10)/F10</f>
        <v>1</v>
      </c>
      <c r="J10" s="101">
        <f>C10*I10</f>
        <v>0.04</v>
      </c>
    </row>
    <row r="11" spans="1:10" ht="31.5">
      <c r="A11" s="99">
        <v>1.3</v>
      </c>
      <c r="B11" s="100" t="s">
        <v>306</v>
      </c>
      <c r="C11" s="101">
        <v>0.04</v>
      </c>
      <c r="D11" s="102" t="s">
        <v>55</v>
      </c>
      <c r="E11" s="102" t="s">
        <v>119</v>
      </c>
      <c r="F11" s="101">
        <v>0.8</v>
      </c>
      <c r="G11" s="101">
        <v>0</v>
      </c>
      <c r="H11" s="101">
        <v>0.8</v>
      </c>
      <c r="I11" s="101">
        <f>1-(F11-H11)/F11</f>
        <v>1</v>
      </c>
      <c r="J11" s="101">
        <f>C11*I11</f>
        <v>0.04</v>
      </c>
    </row>
    <row r="12" spans="1:10" ht="31.5">
      <c r="A12" s="90">
        <v>1.4</v>
      </c>
      <c r="B12" s="103" t="s">
        <v>175</v>
      </c>
      <c r="C12" s="2">
        <v>7.0000000000000007E-2</v>
      </c>
      <c r="D12" s="104" t="s">
        <v>55</v>
      </c>
      <c r="E12" s="104" t="s">
        <v>119</v>
      </c>
      <c r="F12" s="2">
        <v>0.8</v>
      </c>
      <c r="G12" s="2">
        <v>0</v>
      </c>
      <c r="H12" s="2">
        <v>0.8</v>
      </c>
      <c r="I12" s="2">
        <f>1-(F12-H12)/F12</f>
        <v>1</v>
      </c>
      <c r="J12" s="2">
        <f>C12*I12</f>
        <v>7.0000000000000007E-2</v>
      </c>
    </row>
    <row r="13" spans="1:10">
      <c r="A13" s="90">
        <v>1.5</v>
      </c>
      <c r="B13" s="103" t="s">
        <v>176</v>
      </c>
      <c r="C13" s="2">
        <v>0.03</v>
      </c>
      <c r="D13" s="104" t="s">
        <v>55</v>
      </c>
      <c r="E13" s="104" t="s">
        <v>119</v>
      </c>
      <c r="F13" s="2">
        <v>0.9</v>
      </c>
      <c r="G13" s="2">
        <v>0</v>
      </c>
      <c r="H13" s="2">
        <v>0.9</v>
      </c>
      <c r="I13" s="2">
        <f>1-(F13-H13)/F13</f>
        <v>1</v>
      </c>
      <c r="J13" s="2">
        <f>C13*I13</f>
        <v>0.03</v>
      </c>
    </row>
    <row r="14" spans="1:10" hidden="1">
      <c r="A14" s="105">
        <v>1.2</v>
      </c>
      <c r="B14" s="106" t="s">
        <v>312</v>
      </c>
      <c r="C14" s="107">
        <v>0.25</v>
      </c>
      <c r="D14" s="106"/>
      <c r="E14" s="106"/>
      <c r="F14" s="106"/>
      <c r="G14" s="106"/>
      <c r="H14" s="106"/>
      <c r="I14" s="106"/>
      <c r="J14" s="106"/>
    </row>
    <row r="15" spans="1:10" ht="31.5">
      <c r="A15" s="90">
        <v>1.6</v>
      </c>
      <c r="B15" s="103" t="s">
        <v>175</v>
      </c>
      <c r="C15" s="2">
        <v>0.09</v>
      </c>
      <c r="D15" s="104" t="s">
        <v>71</v>
      </c>
      <c r="E15" s="104" t="s">
        <v>119</v>
      </c>
      <c r="F15" s="33">
        <v>2</v>
      </c>
      <c r="G15" s="33">
        <v>0</v>
      </c>
      <c r="H15" s="33">
        <v>2</v>
      </c>
      <c r="I15" s="2">
        <f t="shared" ref="I15:I16" si="0">1-(F15-H15)/F15</f>
        <v>1</v>
      </c>
      <c r="J15" s="2">
        <f t="shared" ref="J15:J16" si="1">C15*I15</f>
        <v>0.09</v>
      </c>
    </row>
    <row r="16" spans="1:10">
      <c r="A16" s="90">
        <v>1.7</v>
      </c>
      <c r="B16" s="103" t="s">
        <v>176</v>
      </c>
      <c r="C16" s="2">
        <v>0.17499999999999999</v>
      </c>
      <c r="D16" s="104" t="s">
        <v>71</v>
      </c>
      <c r="E16" s="104" t="s">
        <v>119</v>
      </c>
      <c r="F16" s="33">
        <v>2</v>
      </c>
      <c r="G16" s="33">
        <v>0</v>
      </c>
      <c r="H16" s="33">
        <v>2</v>
      </c>
      <c r="I16" s="2">
        <f t="shared" si="0"/>
        <v>1</v>
      </c>
      <c r="J16" s="2">
        <f t="shared" si="1"/>
        <v>0.17499999999999999</v>
      </c>
    </row>
    <row r="17" spans="1:10" ht="31.5">
      <c r="A17" s="93">
        <v>2</v>
      </c>
      <c r="B17" s="108" t="s">
        <v>313</v>
      </c>
      <c r="C17" s="95">
        <v>0.45</v>
      </c>
      <c r="D17" s="94"/>
      <c r="E17" s="94"/>
      <c r="F17" s="94"/>
      <c r="G17" s="94"/>
      <c r="H17" s="94"/>
      <c r="I17" s="94"/>
      <c r="J17" s="94"/>
    </row>
    <row r="18" spans="1:10">
      <c r="A18" s="88">
        <v>2.1</v>
      </c>
      <c r="B18" s="36" t="s">
        <v>168</v>
      </c>
      <c r="C18" s="3">
        <v>0.15</v>
      </c>
      <c r="D18" s="109" t="s">
        <v>71</v>
      </c>
      <c r="E18" s="109" t="s">
        <v>119</v>
      </c>
      <c r="F18" s="36">
        <v>2</v>
      </c>
      <c r="G18" s="36">
        <v>0</v>
      </c>
      <c r="H18" s="36">
        <v>2</v>
      </c>
      <c r="I18" s="3">
        <f t="shared" ref="I18:I23" si="2">1-(F18-H18)/F18</f>
        <v>1</v>
      </c>
      <c r="J18" s="3">
        <f t="shared" ref="J18:J23" si="3">C18*I18</f>
        <v>0.15</v>
      </c>
    </row>
    <row r="19" spans="1:10">
      <c r="A19" s="88">
        <v>2.2000000000000002</v>
      </c>
      <c r="B19" s="36" t="s">
        <v>169</v>
      </c>
      <c r="C19" s="3">
        <v>0.1</v>
      </c>
      <c r="D19" s="109" t="s">
        <v>71</v>
      </c>
      <c r="E19" s="109" t="s">
        <v>119</v>
      </c>
      <c r="F19" s="36">
        <v>2</v>
      </c>
      <c r="G19" s="36">
        <v>0</v>
      </c>
      <c r="H19" s="36">
        <v>2</v>
      </c>
      <c r="I19" s="3">
        <f t="shared" si="2"/>
        <v>1</v>
      </c>
      <c r="J19" s="3">
        <f t="shared" si="3"/>
        <v>0.1</v>
      </c>
    </row>
    <row r="20" spans="1:10">
      <c r="A20" s="88">
        <v>2.2999999999999998</v>
      </c>
      <c r="B20" s="36" t="s">
        <v>170</v>
      </c>
      <c r="C20" s="3">
        <v>0.05</v>
      </c>
      <c r="D20" s="109" t="s">
        <v>71</v>
      </c>
      <c r="E20" s="109" t="s">
        <v>119</v>
      </c>
      <c r="F20" s="36">
        <v>2</v>
      </c>
      <c r="G20" s="36">
        <v>0</v>
      </c>
      <c r="H20" s="36">
        <v>2</v>
      </c>
      <c r="I20" s="3">
        <f t="shared" si="2"/>
        <v>1</v>
      </c>
      <c r="J20" s="3">
        <f t="shared" si="3"/>
        <v>0.05</v>
      </c>
    </row>
    <row r="21" spans="1:10">
      <c r="A21" s="88">
        <v>2.4</v>
      </c>
      <c r="B21" s="36" t="s">
        <v>171</v>
      </c>
      <c r="C21" s="3">
        <v>0.05</v>
      </c>
      <c r="D21" s="109" t="s">
        <v>71</v>
      </c>
      <c r="E21" s="109" t="s">
        <v>119</v>
      </c>
      <c r="F21" s="36">
        <v>2</v>
      </c>
      <c r="G21" s="36">
        <v>0</v>
      </c>
      <c r="H21" s="36">
        <v>2</v>
      </c>
      <c r="I21" s="3">
        <f t="shared" si="2"/>
        <v>1</v>
      </c>
      <c r="J21" s="3">
        <f t="shared" si="3"/>
        <v>0.05</v>
      </c>
    </row>
    <row r="22" spans="1:10">
      <c r="A22" s="88">
        <v>2.5</v>
      </c>
      <c r="B22" s="36" t="s">
        <v>172</v>
      </c>
      <c r="C22" s="3">
        <v>0.05</v>
      </c>
      <c r="D22" s="109" t="s">
        <v>71</v>
      </c>
      <c r="E22" s="109" t="s">
        <v>119</v>
      </c>
      <c r="F22" s="36">
        <v>2</v>
      </c>
      <c r="G22" s="36">
        <v>0</v>
      </c>
      <c r="H22" s="36">
        <v>2</v>
      </c>
      <c r="I22" s="3">
        <f t="shared" si="2"/>
        <v>1</v>
      </c>
      <c r="J22" s="3">
        <f t="shared" si="3"/>
        <v>0.05</v>
      </c>
    </row>
    <row r="23" spans="1:10">
      <c r="A23" s="88">
        <v>2.6</v>
      </c>
      <c r="B23" s="36" t="s">
        <v>173</v>
      </c>
      <c r="C23" s="3">
        <v>0.1</v>
      </c>
      <c r="D23" s="109" t="s">
        <v>71</v>
      </c>
      <c r="E23" s="109" t="s">
        <v>119</v>
      </c>
      <c r="F23" s="36">
        <v>2</v>
      </c>
      <c r="G23" s="36">
        <v>0</v>
      </c>
      <c r="H23" s="36">
        <v>2</v>
      </c>
      <c r="I23" s="3">
        <f t="shared" si="2"/>
        <v>1</v>
      </c>
      <c r="J23" s="3">
        <f t="shared" si="3"/>
        <v>0.1</v>
      </c>
    </row>
    <row r="24" spans="1:10" ht="21">
      <c r="A24" s="16"/>
      <c r="B24" s="110" t="s">
        <v>314</v>
      </c>
      <c r="C24" s="112">
        <v>1</v>
      </c>
      <c r="D24" s="13"/>
      <c r="E24" s="13"/>
      <c r="F24" s="13"/>
      <c r="G24" s="13"/>
      <c r="H24" s="13"/>
      <c r="I24" s="111"/>
      <c r="J24" s="112">
        <f>SUM(J8:J23)</f>
        <v>0.99500000000000011</v>
      </c>
    </row>
    <row r="26" spans="1:10">
      <c r="G26" s="219" t="s">
        <v>318</v>
      </c>
      <c r="H26" s="219"/>
      <c r="I26" s="219"/>
      <c r="J26" s="219"/>
    </row>
    <row r="27" spans="1:10">
      <c r="H27" s="14" t="s">
        <v>320</v>
      </c>
    </row>
    <row r="30" spans="1:10">
      <c r="H30" s="14" t="s">
        <v>179</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16" t="s">
        <v>309</v>
      </c>
      <c r="B1" s="216"/>
      <c r="C1" s="216"/>
      <c r="D1" s="216"/>
      <c r="E1" s="216"/>
      <c r="F1" s="216"/>
      <c r="G1" s="216"/>
      <c r="H1" s="216"/>
      <c r="I1" s="216"/>
      <c r="J1" s="216"/>
    </row>
    <row r="2" spans="1:10" ht="25.5">
      <c r="A2" s="216" t="s">
        <v>179</v>
      </c>
      <c r="B2" s="216"/>
      <c r="C2" s="216"/>
      <c r="D2" s="216"/>
      <c r="E2" s="216"/>
      <c r="F2" s="216"/>
      <c r="G2" s="216"/>
      <c r="H2" s="216"/>
      <c r="I2" s="216"/>
      <c r="J2" s="216"/>
    </row>
    <row r="3" spans="1:10" ht="18.75">
      <c r="A3" s="218" t="s">
        <v>308</v>
      </c>
      <c r="B3" s="218"/>
      <c r="C3" s="218"/>
      <c r="D3" s="218"/>
      <c r="E3" s="218"/>
      <c r="F3" s="218"/>
      <c r="G3" s="218"/>
      <c r="H3" s="218"/>
      <c r="I3" s="218"/>
      <c r="J3" s="218"/>
    </row>
    <row r="4" spans="1:10">
      <c r="A4" s="219" t="s">
        <v>287</v>
      </c>
      <c r="B4" s="219"/>
      <c r="C4" s="219"/>
      <c r="D4" s="219"/>
      <c r="E4" s="219"/>
      <c r="F4" s="219"/>
      <c r="G4" s="219"/>
      <c r="H4" s="219"/>
      <c r="I4" s="219"/>
      <c r="J4" s="219"/>
    </row>
    <row r="5" spans="1:10">
      <c r="A5" s="219" t="s">
        <v>288</v>
      </c>
      <c r="B5" s="219"/>
      <c r="C5" s="219"/>
      <c r="D5" s="219"/>
      <c r="E5" s="219"/>
      <c r="F5" s="219"/>
      <c r="G5" s="219"/>
      <c r="H5" s="219"/>
      <c r="I5" s="219"/>
      <c r="J5" s="219"/>
    </row>
    <row r="7" spans="1:10" ht="47.25">
      <c r="A7" s="76" t="s">
        <v>279</v>
      </c>
      <c r="B7" s="76" t="s">
        <v>307</v>
      </c>
      <c r="C7" s="76" t="s">
        <v>273</v>
      </c>
      <c r="D7" s="76" t="s">
        <v>177</v>
      </c>
      <c r="E7" s="76" t="s">
        <v>303</v>
      </c>
      <c r="F7" s="77" t="s">
        <v>274</v>
      </c>
      <c r="G7" s="77" t="s">
        <v>276</v>
      </c>
      <c r="H7" s="76" t="s">
        <v>275</v>
      </c>
      <c r="I7" s="76" t="s">
        <v>278</v>
      </c>
      <c r="J7" s="76" t="s">
        <v>277</v>
      </c>
    </row>
    <row r="8" spans="1:10">
      <c r="A8" s="93">
        <v>1</v>
      </c>
      <c r="B8" s="94" t="s">
        <v>315</v>
      </c>
      <c r="C8" s="95">
        <v>0.2</v>
      </c>
      <c r="D8" s="94"/>
      <c r="E8" s="94"/>
      <c r="F8" s="94"/>
      <c r="G8" s="94"/>
      <c r="H8" s="94"/>
      <c r="I8" s="94"/>
      <c r="J8" s="94"/>
    </row>
    <row r="9" spans="1:10" hidden="1">
      <c r="A9" s="96">
        <v>1.1000000000000001</v>
      </c>
      <c r="B9" s="97" t="s">
        <v>311</v>
      </c>
      <c r="C9" s="98">
        <v>0.1</v>
      </c>
      <c r="D9" s="97"/>
      <c r="E9" s="97"/>
      <c r="F9" s="97"/>
      <c r="G9" s="97"/>
      <c r="H9" s="97"/>
      <c r="I9" s="97"/>
      <c r="J9" s="97"/>
    </row>
    <row r="10" spans="1:10">
      <c r="A10" s="99">
        <v>1.1000000000000001</v>
      </c>
      <c r="B10" s="100" t="s">
        <v>174</v>
      </c>
      <c r="C10" s="101">
        <v>0.05</v>
      </c>
      <c r="D10" s="102" t="s">
        <v>55</v>
      </c>
      <c r="E10" s="102" t="s">
        <v>119</v>
      </c>
      <c r="F10" s="101">
        <v>0.9</v>
      </c>
      <c r="G10" s="101">
        <v>0</v>
      </c>
      <c r="H10" s="101">
        <v>0.9</v>
      </c>
      <c r="I10" s="101">
        <f>1-(F10-H10)/F10</f>
        <v>1</v>
      </c>
      <c r="J10" s="101">
        <f>C10*I10</f>
        <v>0.05</v>
      </c>
    </row>
    <row r="11" spans="1:10" ht="31.5">
      <c r="A11" s="99">
        <v>1.2</v>
      </c>
      <c r="B11" s="100" t="s">
        <v>305</v>
      </c>
      <c r="C11" s="101">
        <v>0.04</v>
      </c>
      <c r="D11" s="102" t="s">
        <v>55</v>
      </c>
      <c r="E11" s="102" t="s">
        <v>119</v>
      </c>
      <c r="F11" s="101">
        <v>0.8</v>
      </c>
      <c r="G11" s="101">
        <v>0</v>
      </c>
      <c r="H11" s="101">
        <v>0.8</v>
      </c>
      <c r="I11" s="101">
        <f>1-(F11-H11)/F11</f>
        <v>1</v>
      </c>
      <c r="J11" s="101">
        <f>C11*I11</f>
        <v>0.04</v>
      </c>
    </row>
    <row r="12" spans="1:10" ht="31.5">
      <c r="A12" s="99">
        <v>1.3</v>
      </c>
      <c r="B12" s="100" t="s">
        <v>306</v>
      </c>
      <c r="C12" s="101">
        <v>0.04</v>
      </c>
      <c r="D12" s="102" t="s">
        <v>55</v>
      </c>
      <c r="E12" s="102" t="s">
        <v>119</v>
      </c>
      <c r="F12" s="101">
        <v>0.8</v>
      </c>
      <c r="G12" s="101">
        <v>0</v>
      </c>
      <c r="H12" s="101">
        <v>0.8</v>
      </c>
      <c r="I12" s="101">
        <f>1-(F12-H12)/F12</f>
        <v>1</v>
      </c>
      <c r="J12" s="101">
        <f>C12*I12</f>
        <v>0.04</v>
      </c>
    </row>
    <row r="13" spans="1:10" ht="31.5">
      <c r="A13" s="90">
        <v>1.4</v>
      </c>
      <c r="B13" s="103" t="s">
        <v>175</v>
      </c>
      <c r="C13" s="2">
        <v>7.0000000000000007E-2</v>
      </c>
      <c r="D13" s="104" t="s">
        <v>55</v>
      </c>
      <c r="E13" s="104" t="s">
        <v>119</v>
      </c>
      <c r="F13" s="2">
        <v>0.8</v>
      </c>
      <c r="G13" s="2">
        <v>0</v>
      </c>
      <c r="H13" s="2">
        <v>0.8</v>
      </c>
      <c r="I13" s="2">
        <f>1-(F13-H13)/F13</f>
        <v>1</v>
      </c>
      <c r="J13" s="2">
        <f>C13*I13</f>
        <v>7.0000000000000007E-2</v>
      </c>
    </row>
    <row r="14" spans="1:10">
      <c r="A14" s="90">
        <v>1.5</v>
      </c>
      <c r="B14" s="103" t="s">
        <v>176</v>
      </c>
      <c r="C14" s="2">
        <v>0.03</v>
      </c>
      <c r="D14" s="104" t="s">
        <v>55</v>
      </c>
      <c r="E14" s="104" t="s">
        <v>119</v>
      </c>
      <c r="F14" s="2">
        <v>0.9</v>
      </c>
      <c r="G14" s="2">
        <v>0</v>
      </c>
      <c r="H14" s="2">
        <v>0.9</v>
      </c>
      <c r="I14" s="2">
        <f>1-(F14-H14)/F14</f>
        <v>1</v>
      </c>
      <c r="J14" s="2">
        <f>C14*I14</f>
        <v>0.03</v>
      </c>
    </row>
    <row r="15" spans="1:10" hidden="1">
      <c r="A15" s="105">
        <v>1.2</v>
      </c>
      <c r="B15" s="106" t="s">
        <v>312</v>
      </c>
      <c r="C15" s="107">
        <v>0.25</v>
      </c>
      <c r="D15" s="106"/>
      <c r="E15" s="106"/>
      <c r="F15" s="106"/>
      <c r="G15" s="106"/>
      <c r="H15" s="106"/>
      <c r="I15" s="106"/>
      <c r="J15" s="106"/>
    </row>
    <row r="16" spans="1:10" ht="31.5">
      <c r="A16" s="90">
        <v>1.6</v>
      </c>
      <c r="B16" s="103" t="s">
        <v>175</v>
      </c>
      <c r="C16" s="2">
        <v>0.09</v>
      </c>
      <c r="D16" s="104" t="s">
        <v>71</v>
      </c>
      <c r="E16" s="104" t="s">
        <v>119</v>
      </c>
      <c r="F16" s="33">
        <v>2</v>
      </c>
      <c r="G16" s="33">
        <v>0</v>
      </c>
      <c r="H16" s="33">
        <v>2</v>
      </c>
      <c r="I16" s="2">
        <f t="shared" ref="I16:I17" si="0">1-(F16-H16)/F16</f>
        <v>1</v>
      </c>
      <c r="J16" s="2">
        <f t="shared" ref="J16:J17" si="1">C16*I16</f>
        <v>0.09</v>
      </c>
    </row>
    <row r="17" spans="1:10">
      <c r="A17" s="90">
        <v>1.7</v>
      </c>
      <c r="B17" s="103" t="s">
        <v>176</v>
      </c>
      <c r="C17" s="2">
        <v>0.17499999999999999</v>
      </c>
      <c r="D17" s="104" t="s">
        <v>71</v>
      </c>
      <c r="E17" s="104" t="s">
        <v>119</v>
      </c>
      <c r="F17" s="33">
        <v>2</v>
      </c>
      <c r="G17" s="33">
        <v>0</v>
      </c>
      <c r="H17" s="33">
        <v>2</v>
      </c>
      <c r="I17" s="2">
        <f t="shared" si="0"/>
        <v>1</v>
      </c>
      <c r="J17" s="2">
        <f t="shared" si="1"/>
        <v>0.17499999999999999</v>
      </c>
    </row>
    <row r="18" spans="1:10">
      <c r="A18" s="93">
        <v>2</v>
      </c>
      <c r="B18" s="108" t="s">
        <v>180</v>
      </c>
      <c r="C18" s="95">
        <v>0.45</v>
      </c>
      <c r="D18" s="94"/>
      <c r="E18" s="94"/>
      <c r="F18" s="94"/>
      <c r="G18" s="94"/>
      <c r="H18" s="94"/>
      <c r="I18" s="94"/>
      <c r="J18" s="94"/>
    </row>
    <row r="19" spans="1:10">
      <c r="A19" s="88">
        <v>2.1</v>
      </c>
      <c r="B19" s="36" t="s">
        <v>316</v>
      </c>
      <c r="C19" s="3">
        <v>0.15</v>
      </c>
      <c r="D19" s="109" t="s">
        <v>71</v>
      </c>
      <c r="E19" s="109" t="s">
        <v>119</v>
      </c>
      <c r="F19" s="36">
        <v>2</v>
      </c>
      <c r="G19" s="36">
        <v>0</v>
      </c>
      <c r="H19" s="36">
        <v>2</v>
      </c>
      <c r="I19" s="3">
        <f t="shared" ref="I19:I20" si="2">1-(F19-H19)/F19</f>
        <v>1</v>
      </c>
      <c r="J19" s="3">
        <f t="shared" ref="J19:J20" si="3">C19*I19</f>
        <v>0.15</v>
      </c>
    </row>
    <row r="20" spans="1:10">
      <c r="A20" s="88">
        <v>2.2000000000000002</v>
      </c>
      <c r="B20" s="36" t="s">
        <v>317</v>
      </c>
      <c r="C20" s="3">
        <v>0.1</v>
      </c>
      <c r="D20" s="109" t="s">
        <v>71</v>
      </c>
      <c r="E20" s="109" t="s">
        <v>119</v>
      </c>
      <c r="F20" s="36">
        <v>2</v>
      </c>
      <c r="G20" s="36">
        <v>0</v>
      </c>
      <c r="H20" s="36">
        <v>2</v>
      </c>
      <c r="I20" s="3">
        <f t="shared" si="2"/>
        <v>1</v>
      </c>
      <c r="J20" s="3">
        <f t="shared" si="3"/>
        <v>0.1</v>
      </c>
    </row>
    <row r="21" spans="1:10" ht="21">
      <c r="A21" s="16"/>
      <c r="B21" s="110" t="s">
        <v>314</v>
      </c>
      <c r="C21" s="112">
        <v>1</v>
      </c>
      <c r="D21" s="13"/>
      <c r="E21" s="13"/>
      <c r="F21" s="13"/>
      <c r="G21" s="13"/>
      <c r="H21" s="13"/>
      <c r="I21" s="111"/>
      <c r="J21" s="112">
        <f>SUM(J9:J20)</f>
        <v>0.745</v>
      </c>
    </row>
    <row r="23" spans="1:10">
      <c r="E23" s="219" t="s">
        <v>318</v>
      </c>
      <c r="F23" s="219"/>
      <c r="G23" s="219"/>
      <c r="H23" s="219"/>
    </row>
    <row r="24" spans="1:10">
      <c r="F24" s="14" t="s">
        <v>319</v>
      </c>
    </row>
    <row r="27" spans="1:10">
      <c r="F27" s="14" t="s">
        <v>179</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99</v>
      </c>
      <c r="G1" s="9" t="s">
        <v>100</v>
      </c>
      <c r="H1" s="9" t="s">
        <v>10</v>
      </c>
      <c r="I1" s="9" t="s">
        <v>101</v>
      </c>
      <c r="J1" s="9" t="s">
        <v>93</v>
      </c>
      <c r="K1" s="9" t="s">
        <v>102</v>
      </c>
      <c r="L1" s="9" t="s">
        <v>2</v>
      </c>
      <c r="M1" s="9" t="s">
        <v>15</v>
      </c>
      <c r="N1" s="9" t="s">
        <v>267</v>
      </c>
      <c r="O1" s="9" t="s">
        <v>87</v>
      </c>
      <c r="P1" s="9" t="s">
        <v>14</v>
      </c>
      <c r="Q1" s="9" t="s">
        <v>9</v>
      </c>
    </row>
    <row r="2" spans="1:17" ht="94.5">
      <c r="A2" s="68">
        <v>1</v>
      </c>
      <c r="B2" s="68"/>
      <c r="C2" s="68" t="s">
        <v>103</v>
      </c>
      <c r="D2" s="69" t="s">
        <v>209</v>
      </c>
      <c r="E2" s="68">
        <v>1</v>
      </c>
      <c r="F2" s="70" t="s">
        <v>104</v>
      </c>
      <c r="G2" s="16">
        <v>1</v>
      </c>
      <c r="H2" s="6" t="s">
        <v>105</v>
      </c>
      <c r="I2" s="16"/>
      <c r="J2" s="16"/>
      <c r="K2" s="5" t="s">
        <v>106</v>
      </c>
      <c r="L2" s="16"/>
      <c r="M2" s="16"/>
      <c r="N2" s="16"/>
      <c r="O2" s="16"/>
      <c r="P2" s="16"/>
      <c r="Q2" s="16">
        <v>1</v>
      </c>
    </row>
    <row r="3" spans="1:17" ht="94.5">
      <c r="A3" s="68">
        <v>2</v>
      </c>
      <c r="B3" s="68"/>
      <c r="C3" s="68" t="s">
        <v>3</v>
      </c>
      <c r="D3" s="71" t="s">
        <v>186</v>
      </c>
      <c r="E3" s="68">
        <v>2</v>
      </c>
      <c r="F3" s="70" t="s">
        <v>104</v>
      </c>
      <c r="G3" s="16">
        <v>1</v>
      </c>
      <c r="H3" s="6" t="s">
        <v>140</v>
      </c>
      <c r="I3" s="16"/>
      <c r="J3" s="73"/>
      <c r="K3" s="73" t="s">
        <v>245</v>
      </c>
      <c r="L3" s="16"/>
      <c r="M3" s="16"/>
      <c r="N3" s="16"/>
      <c r="O3" s="16"/>
      <c r="P3" s="16"/>
      <c r="Q3" s="16">
        <v>1</v>
      </c>
    </row>
    <row r="4" spans="1:17" ht="16.5">
      <c r="A4" s="68">
        <v>3</v>
      </c>
      <c r="B4" s="68"/>
      <c r="C4" s="68" t="s">
        <v>202</v>
      </c>
      <c r="D4" s="72" t="s">
        <v>228</v>
      </c>
      <c r="E4" s="68">
        <v>3</v>
      </c>
      <c r="F4" s="70" t="s">
        <v>104</v>
      </c>
      <c r="G4" s="16">
        <v>0</v>
      </c>
      <c r="H4" s="6"/>
      <c r="I4" s="16"/>
      <c r="J4" s="16"/>
      <c r="K4" s="73" t="s">
        <v>246</v>
      </c>
      <c r="L4" s="16"/>
      <c r="M4" s="16"/>
      <c r="N4" s="16"/>
      <c r="O4" s="16"/>
      <c r="P4" s="16"/>
      <c r="Q4" s="16">
        <v>1</v>
      </c>
    </row>
    <row r="5" spans="1:17" s="14" customFormat="1" ht="78.75">
      <c r="A5" s="33">
        <v>4</v>
      </c>
      <c r="B5" s="16">
        <v>3</v>
      </c>
      <c r="C5" s="16" t="s">
        <v>198</v>
      </c>
      <c r="D5" s="58" t="s">
        <v>189</v>
      </c>
      <c r="E5" s="16">
        <v>4</v>
      </c>
      <c r="F5" s="5" t="s">
        <v>108</v>
      </c>
      <c r="G5" s="16">
        <v>1</v>
      </c>
      <c r="H5" s="7" t="s">
        <v>212</v>
      </c>
      <c r="I5" s="16"/>
      <c r="J5" s="16" t="s">
        <v>137</v>
      </c>
      <c r="K5" s="5" t="s">
        <v>247</v>
      </c>
      <c r="L5" s="16"/>
      <c r="M5" s="16"/>
      <c r="N5" s="16"/>
      <c r="O5" s="16"/>
      <c r="P5" s="16"/>
      <c r="Q5" s="16">
        <v>1</v>
      </c>
    </row>
    <row r="6" spans="1:17" s="14" customFormat="1" ht="110.25">
      <c r="A6" s="33">
        <v>5</v>
      </c>
      <c r="B6" s="16">
        <v>3</v>
      </c>
      <c r="C6" s="16" t="s">
        <v>199</v>
      </c>
      <c r="D6" s="58" t="s">
        <v>187</v>
      </c>
      <c r="E6" s="16">
        <v>5</v>
      </c>
      <c r="F6" s="5" t="s">
        <v>108</v>
      </c>
      <c r="G6" s="16">
        <v>1</v>
      </c>
      <c r="H6" s="6" t="s">
        <v>210</v>
      </c>
      <c r="I6" s="16"/>
      <c r="J6" s="16"/>
      <c r="K6" s="73" t="s">
        <v>250</v>
      </c>
      <c r="L6" s="16"/>
      <c r="M6" s="16"/>
      <c r="N6" s="16"/>
      <c r="O6" s="16"/>
      <c r="P6" s="16"/>
      <c r="Q6" s="16">
        <v>1</v>
      </c>
    </row>
    <row r="7" spans="1:17" s="14" customFormat="1" ht="63">
      <c r="A7" s="33">
        <v>6</v>
      </c>
      <c r="B7" s="16">
        <v>3</v>
      </c>
      <c r="C7" s="16" t="s">
        <v>200</v>
      </c>
      <c r="D7" s="58" t="s">
        <v>188</v>
      </c>
      <c r="E7" s="16">
        <v>6</v>
      </c>
      <c r="F7" s="5" t="s">
        <v>108</v>
      </c>
      <c r="G7" s="16">
        <v>1</v>
      </c>
      <c r="H7" s="6" t="s">
        <v>211</v>
      </c>
      <c r="I7" s="16"/>
      <c r="J7" s="16"/>
      <c r="K7" s="73" t="s">
        <v>248</v>
      </c>
      <c r="L7" s="16"/>
      <c r="M7" s="16"/>
      <c r="N7" s="16"/>
      <c r="O7" s="16"/>
      <c r="P7" s="16"/>
      <c r="Q7" s="16">
        <v>1</v>
      </c>
    </row>
    <row r="8" spans="1:17" s="14" customFormat="1" ht="157.5">
      <c r="A8" s="33">
        <v>7</v>
      </c>
      <c r="B8" s="16">
        <v>3</v>
      </c>
      <c r="C8" s="16" t="s">
        <v>201</v>
      </c>
      <c r="D8" s="58" t="s">
        <v>190</v>
      </c>
      <c r="E8" s="16">
        <v>7</v>
      </c>
      <c r="F8" s="5" t="s">
        <v>108</v>
      </c>
      <c r="G8" s="16">
        <v>1</v>
      </c>
      <c r="H8" s="6" t="s">
        <v>213</v>
      </c>
      <c r="I8" s="16"/>
      <c r="J8" s="16"/>
      <c r="K8" s="5" t="s">
        <v>249</v>
      </c>
      <c r="L8" s="16"/>
      <c r="M8" s="16"/>
      <c r="N8" s="16"/>
      <c r="O8" s="16"/>
      <c r="P8" s="16"/>
      <c r="Q8" s="16">
        <v>1</v>
      </c>
    </row>
    <row r="9" spans="1:17" s="14" customFormat="1" ht="110.25">
      <c r="A9" s="68">
        <v>8</v>
      </c>
      <c r="B9" s="68"/>
      <c r="C9" s="68" t="s">
        <v>203</v>
      </c>
      <c r="D9" s="71" t="s">
        <v>208</v>
      </c>
      <c r="E9" s="68">
        <v>8</v>
      </c>
      <c r="F9" s="70" t="s">
        <v>104</v>
      </c>
      <c r="G9" s="16">
        <v>1</v>
      </c>
      <c r="H9" s="6" t="s">
        <v>214</v>
      </c>
      <c r="I9" s="16"/>
      <c r="J9" s="16"/>
      <c r="K9" s="5" t="s">
        <v>251</v>
      </c>
      <c r="L9" s="16"/>
      <c r="M9" s="16"/>
      <c r="N9" s="16"/>
      <c r="O9" s="16"/>
      <c r="P9" s="16"/>
      <c r="Q9" s="16">
        <v>1</v>
      </c>
    </row>
    <row r="10" spans="1:17" s="14" customFormat="1" ht="16.5">
      <c r="A10" s="68">
        <v>9</v>
      </c>
      <c r="B10" s="68"/>
      <c r="C10" s="68" t="s">
        <v>268</v>
      </c>
      <c r="D10" s="72" t="s">
        <v>228</v>
      </c>
      <c r="E10" s="68">
        <v>9</v>
      </c>
      <c r="F10" s="70" t="s">
        <v>104</v>
      </c>
      <c r="G10" s="16">
        <v>0</v>
      </c>
      <c r="H10" s="6"/>
      <c r="I10" s="16"/>
      <c r="J10" s="16"/>
      <c r="K10" s="73" t="s">
        <v>255</v>
      </c>
      <c r="L10" s="16"/>
      <c r="M10" s="16"/>
      <c r="N10" s="16"/>
      <c r="O10" s="16"/>
      <c r="P10" s="16"/>
      <c r="Q10" s="16">
        <v>1</v>
      </c>
    </row>
    <row r="11" spans="1:17" s="14" customFormat="1" ht="63">
      <c r="A11" s="33">
        <v>10</v>
      </c>
      <c r="B11" s="16">
        <v>9</v>
      </c>
      <c r="C11" s="16" t="s">
        <v>204</v>
      </c>
      <c r="D11" s="58" t="s">
        <v>191</v>
      </c>
      <c r="E11" s="16">
        <v>10</v>
      </c>
      <c r="F11" s="5" t="s">
        <v>108</v>
      </c>
      <c r="G11" s="16">
        <v>1</v>
      </c>
      <c r="H11" s="6" t="s">
        <v>215</v>
      </c>
      <c r="I11" s="16"/>
      <c r="J11" s="16"/>
      <c r="K11" s="73" t="s">
        <v>253</v>
      </c>
      <c r="L11" s="16"/>
      <c r="M11" s="16"/>
      <c r="N11" s="16"/>
      <c r="O11" s="16"/>
      <c r="P11" s="16"/>
      <c r="Q11" s="16">
        <v>1</v>
      </c>
    </row>
    <row r="12" spans="1:17" s="14" customFormat="1" ht="47.25">
      <c r="A12" s="33">
        <v>11</v>
      </c>
      <c r="B12" s="16">
        <v>9</v>
      </c>
      <c r="C12" s="16" t="s">
        <v>205</v>
      </c>
      <c r="D12" s="58" t="s">
        <v>192</v>
      </c>
      <c r="E12" s="16">
        <v>11</v>
      </c>
      <c r="F12" s="5" t="s">
        <v>108</v>
      </c>
      <c r="G12" s="16">
        <v>1</v>
      </c>
      <c r="H12" s="6" t="s">
        <v>216</v>
      </c>
      <c r="I12" s="16"/>
      <c r="J12" s="16"/>
      <c r="K12" s="73" t="s">
        <v>256</v>
      </c>
      <c r="L12" s="16"/>
      <c r="M12" s="16"/>
      <c r="N12" s="16"/>
      <c r="O12" s="16"/>
      <c r="P12" s="16"/>
      <c r="Q12" s="16">
        <v>1</v>
      </c>
    </row>
    <row r="13" spans="1:17" s="14" customFormat="1" ht="31.5">
      <c r="A13" s="33">
        <v>12</v>
      </c>
      <c r="B13" s="16">
        <v>9</v>
      </c>
      <c r="C13" s="16" t="s">
        <v>206</v>
      </c>
      <c r="D13" s="58" t="s">
        <v>193</v>
      </c>
      <c r="E13" s="16">
        <v>12</v>
      </c>
      <c r="F13" s="5" t="s">
        <v>108</v>
      </c>
      <c r="G13" s="16">
        <v>1</v>
      </c>
      <c r="H13" s="6" t="s">
        <v>217</v>
      </c>
      <c r="I13" s="16"/>
      <c r="J13" s="16"/>
      <c r="K13" s="73" t="s">
        <v>259</v>
      </c>
      <c r="L13" s="16"/>
      <c r="M13" s="16"/>
      <c r="N13" s="16"/>
      <c r="O13" s="16"/>
      <c r="P13" s="16"/>
      <c r="Q13" s="16">
        <v>1</v>
      </c>
    </row>
    <row r="14" spans="1:17" s="14" customFormat="1" ht="16.5">
      <c r="A14" s="68">
        <v>13</v>
      </c>
      <c r="B14" s="68"/>
      <c r="C14" s="68" t="s">
        <v>207</v>
      </c>
      <c r="D14" s="72" t="s">
        <v>228</v>
      </c>
      <c r="E14" s="68">
        <v>13</v>
      </c>
      <c r="F14" s="70" t="s">
        <v>104</v>
      </c>
      <c r="G14" s="16">
        <v>0</v>
      </c>
      <c r="H14" s="6"/>
      <c r="I14" s="16"/>
      <c r="J14" s="16"/>
      <c r="K14" s="73" t="s">
        <v>252</v>
      </c>
      <c r="L14" s="16"/>
      <c r="M14" s="16"/>
      <c r="N14" s="16"/>
      <c r="O14" s="16"/>
      <c r="P14" s="16"/>
      <c r="Q14" s="16">
        <v>1</v>
      </c>
    </row>
    <row r="15" spans="1:17" s="14" customFormat="1" ht="63">
      <c r="A15" s="33">
        <v>14</v>
      </c>
      <c r="B15" s="16">
        <v>13</v>
      </c>
      <c r="C15" s="16" t="s">
        <v>204</v>
      </c>
      <c r="D15" s="58" t="s">
        <v>194</v>
      </c>
      <c r="E15" s="16">
        <v>14</v>
      </c>
      <c r="F15" s="5" t="s">
        <v>108</v>
      </c>
      <c r="G15" s="16">
        <v>1</v>
      </c>
      <c r="H15" s="6" t="s">
        <v>218</v>
      </c>
      <c r="I15" s="16"/>
      <c r="J15" s="16"/>
      <c r="K15" s="73" t="s">
        <v>254</v>
      </c>
      <c r="L15" s="16"/>
      <c r="M15" s="16"/>
      <c r="N15" s="16"/>
      <c r="O15" s="16"/>
      <c r="P15" s="16"/>
      <c r="Q15" s="16">
        <v>1</v>
      </c>
    </row>
    <row r="16" spans="1:17" s="14" customFormat="1" ht="63">
      <c r="A16" s="33">
        <v>15</v>
      </c>
      <c r="B16" s="16">
        <v>13</v>
      </c>
      <c r="C16" s="16" t="s">
        <v>205</v>
      </c>
      <c r="D16" s="58" t="s">
        <v>195</v>
      </c>
      <c r="E16" s="16">
        <v>15</v>
      </c>
      <c r="F16" s="5" t="s">
        <v>108</v>
      </c>
      <c r="G16" s="16">
        <v>1</v>
      </c>
      <c r="H16" s="6" t="s">
        <v>219</v>
      </c>
      <c r="I16" s="16"/>
      <c r="J16" s="16"/>
      <c r="K16" s="73" t="s">
        <v>257</v>
      </c>
      <c r="L16" s="16"/>
      <c r="M16" s="16"/>
      <c r="N16" s="16"/>
      <c r="O16" s="16"/>
      <c r="P16" s="16"/>
      <c r="Q16" s="16">
        <v>1</v>
      </c>
    </row>
    <row r="17" spans="1:17" s="14" customFormat="1" ht="63">
      <c r="A17" s="33">
        <v>16</v>
      </c>
      <c r="B17" s="16">
        <v>13</v>
      </c>
      <c r="C17" s="16" t="s">
        <v>206</v>
      </c>
      <c r="D17" s="58" t="s">
        <v>196</v>
      </c>
      <c r="E17" s="16">
        <v>16</v>
      </c>
      <c r="F17" s="5" t="s">
        <v>108</v>
      </c>
      <c r="G17" s="16">
        <v>1</v>
      </c>
      <c r="H17" s="6" t="s">
        <v>220</v>
      </c>
      <c r="I17" s="16"/>
      <c r="J17" s="16"/>
      <c r="K17" s="73" t="s">
        <v>258</v>
      </c>
      <c r="L17" s="16"/>
      <c r="M17" s="16"/>
      <c r="N17" s="16"/>
      <c r="O17" s="16"/>
      <c r="P17" s="16"/>
      <c r="Q17" s="16">
        <v>1</v>
      </c>
    </row>
    <row r="18" spans="1:17" s="14" customFormat="1" ht="47.25">
      <c r="A18" s="68">
        <v>17</v>
      </c>
      <c r="B18" s="68"/>
      <c r="C18" s="68" t="s">
        <v>110</v>
      </c>
      <c r="D18" s="69" t="s">
        <v>197</v>
      </c>
      <c r="E18" s="68">
        <v>17</v>
      </c>
      <c r="F18" s="70" t="s">
        <v>104</v>
      </c>
      <c r="G18" s="16">
        <v>1</v>
      </c>
      <c r="H18" s="7" t="s">
        <v>221</v>
      </c>
      <c r="I18" s="16"/>
      <c r="J18" s="16"/>
      <c r="K18" s="5" t="s">
        <v>244</v>
      </c>
      <c r="L18" s="16"/>
      <c r="M18" s="16"/>
      <c r="N18" s="16"/>
      <c r="O18" s="16"/>
      <c r="P18" s="16"/>
      <c r="Q18" s="16">
        <v>1</v>
      </c>
    </row>
    <row r="19" spans="1:17" ht="16.5">
      <c r="A19" s="68">
        <v>18</v>
      </c>
      <c r="B19" s="68"/>
      <c r="C19" s="68" t="s">
        <v>107</v>
      </c>
      <c r="D19" s="72" t="s">
        <v>228</v>
      </c>
      <c r="E19" s="68">
        <v>18</v>
      </c>
      <c r="F19" s="70" t="s">
        <v>104</v>
      </c>
      <c r="G19" s="16">
        <v>0</v>
      </c>
      <c r="H19" s="6"/>
      <c r="I19" s="16"/>
      <c r="J19" s="16"/>
      <c r="K19" s="73" t="s">
        <v>260</v>
      </c>
      <c r="L19" s="16"/>
      <c r="M19" s="16"/>
      <c r="N19" s="16"/>
      <c r="O19" s="16"/>
      <c r="P19" s="16"/>
      <c r="Q19" s="16">
        <v>1</v>
      </c>
    </row>
    <row r="20" spans="1:17" ht="31.5">
      <c r="A20" s="33">
        <v>19</v>
      </c>
      <c r="B20" s="16">
        <v>18</v>
      </c>
      <c r="C20" s="16" t="s">
        <v>131</v>
      </c>
      <c r="D20" s="17" t="s">
        <v>133</v>
      </c>
      <c r="E20" s="16">
        <v>19</v>
      </c>
      <c r="F20" s="5" t="s">
        <v>108</v>
      </c>
      <c r="G20" s="16">
        <v>1</v>
      </c>
      <c r="H20" s="7" t="s">
        <v>283</v>
      </c>
      <c r="I20" s="16"/>
      <c r="J20" s="16"/>
      <c r="K20" s="5" t="s">
        <v>261</v>
      </c>
      <c r="L20" s="16"/>
      <c r="M20" s="16"/>
      <c r="N20" s="16"/>
      <c r="O20" s="16"/>
      <c r="P20" s="16"/>
      <c r="Q20" s="16">
        <v>1</v>
      </c>
    </row>
    <row r="21" spans="1:17" ht="78.75">
      <c r="A21" s="33">
        <v>20</v>
      </c>
      <c r="B21" s="16">
        <v>18</v>
      </c>
      <c r="C21" s="16" t="s">
        <v>132</v>
      </c>
      <c r="D21" s="17" t="s">
        <v>134</v>
      </c>
      <c r="E21" s="16">
        <v>20</v>
      </c>
      <c r="F21" s="5" t="s">
        <v>108</v>
      </c>
      <c r="G21" s="16">
        <v>1</v>
      </c>
      <c r="H21" s="7" t="s">
        <v>284</v>
      </c>
      <c r="I21" s="16"/>
      <c r="J21" s="16"/>
      <c r="K21" s="73" t="s">
        <v>263</v>
      </c>
      <c r="L21" s="5"/>
      <c r="M21" s="16"/>
      <c r="N21" s="16"/>
      <c r="O21" s="16"/>
      <c r="P21" s="16"/>
      <c r="Q21" s="16">
        <v>1</v>
      </c>
    </row>
    <row r="22" spans="1:17" ht="78.75">
      <c r="A22" s="33">
        <v>21</v>
      </c>
      <c r="B22" s="16">
        <v>18</v>
      </c>
      <c r="C22" s="16" t="s">
        <v>135</v>
      </c>
      <c r="D22" s="17" t="s">
        <v>136</v>
      </c>
      <c r="E22" s="16">
        <v>21</v>
      </c>
      <c r="F22" s="5" t="s">
        <v>108</v>
      </c>
      <c r="G22" s="16">
        <v>1</v>
      </c>
      <c r="H22" s="7" t="s">
        <v>285</v>
      </c>
      <c r="I22" s="16"/>
      <c r="J22" s="16"/>
      <c r="K22" s="5" t="s">
        <v>262</v>
      </c>
      <c r="L22" s="16"/>
      <c r="M22" s="16"/>
      <c r="N22" s="16"/>
      <c r="O22" s="16"/>
      <c r="P22" s="16"/>
      <c r="Q22" s="16">
        <v>1</v>
      </c>
    </row>
    <row r="23" spans="1:17" s="14" customFormat="1" ht="47.25">
      <c r="A23" s="33">
        <v>22</v>
      </c>
      <c r="B23" s="16">
        <v>18</v>
      </c>
      <c r="C23" s="16" t="s">
        <v>225</v>
      </c>
      <c r="D23" s="17" t="s">
        <v>227</v>
      </c>
      <c r="E23" s="16">
        <v>22</v>
      </c>
      <c r="F23" s="5" t="s">
        <v>108</v>
      </c>
      <c r="G23" s="16">
        <v>1</v>
      </c>
      <c r="H23" s="7" t="s">
        <v>109</v>
      </c>
      <c r="I23" s="16"/>
      <c r="J23" s="16" t="s">
        <v>226</v>
      </c>
      <c r="K23" s="73" t="s">
        <v>264</v>
      </c>
      <c r="L23" s="16"/>
      <c r="M23" s="16"/>
      <c r="N23" s="16"/>
      <c r="O23" s="16"/>
      <c r="P23" s="16"/>
      <c r="Q23" s="16">
        <v>1</v>
      </c>
    </row>
    <row r="24" spans="1:17">
      <c r="A24" s="68">
        <v>23</v>
      </c>
      <c r="B24" s="68"/>
      <c r="C24" s="68" t="s">
        <v>141</v>
      </c>
      <c r="D24" s="69" t="s">
        <v>142</v>
      </c>
      <c r="E24" s="16">
        <v>23</v>
      </c>
      <c r="F24" s="70" t="s">
        <v>143</v>
      </c>
      <c r="G24" s="16">
        <v>1</v>
      </c>
      <c r="H24" s="7" t="s">
        <v>144</v>
      </c>
      <c r="I24" s="16"/>
      <c r="J24" s="16"/>
      <c r="K24" s="5" t="s">
        <v>145</v>
      </c>
      <c r="L24" s="16"/>
      <c r="M24" s="16"/>
      <c r="N24" s="16"/>
      <c r="O24" s="16"/>
      <c r="P24" s="16"/>
      <c r="Q24" s="16">
        <v>1</v>
      </c>
    </row>
    <row r="25" spans="1:17" s="14" customFormat="1" ht="31.5">
      <c r="A25" s="68">
        <v>24</v>
      </c>
      <c r="B25" s="68"/>
      <c r="C25" s="68" t="s">
        <v>223</v>
      </c>
      <c r="D25" s="69" t="s">
        <v>224</v>
      </c>
      <c r="E25" s="16">
        <v>24</v>
      </c>
      <c r="F25" s="70" t="s">
        <v>143</v>
      </c>
      <c r="G25" s="16">
        <v>1</v>
      </c>
      <c r="H25" s="7" t="s">
        <v>222</v>
      </c>
      <c r="I25" s="16"/>
      <c r="J25" s="16"/>
      <c r="K25" s="5" t="s">
        <v>265</v>
      </c>
      <c r="L25" s="16"/>
      <c r="M25" s="16"/>
      <c r="N25" s="16"/>
      <c r="O25" s="16"/>
      <c r="P25" s="16"/>
      <c r="Q25" s="16">
        <v>1</v>
      </c>
    </row>
    <row r="26" spans="1:17">
      <c r="A26" s="68">
        <v>25</v>
      </c>
      <c r="B26" s="68"/>
      <c r="C26" s="68" t="s">
        <v>111</v>
      </c>
      <c r="D26" s="69" t="s">
        <v>138</v>
      </c>
      <c r="E26" s="16">
        <v>25</v>
      </c>
      <c r="F26" s="70" t="s">
        <v>104</v>
      </c>
      <c r="G26" s="16">
        <v>1</v>
      </c>
      <c r="H26" s="6" t="s">
        <v>112</v>
      </c>
      <c r="I26" s="16"/>
      <c r="J26" s="16"/>
      <c r="K26" s="5" t="s">
        <v>113</v>
      </c>
      <c r="L26" s="16"/>
      <c r="M26" s="16"/>
      <c r="N26" s="16"/>
      <c r="O26" s="16"/>
      <c r="P26" s="16"/>
      <c r="Q26" s="16">
        <v>1</v>
      </c>
    </row>
    <row r="27" spans="1:17">
      <c r="A27" s="68">
        <v>26</v>
      </c>
      <c r="B27" s="68"/>
      <c r="C27" s="68" t="s">
        <v>114</v>
      </c>
      <c r="D27" s="69" t="s">
        <v>139</v>
      </c>
      <c r="E27" s="16">
        <v>26</v>
      </c>
      <c r="F27" s="70" t="s">
        <v>104</v>
      </c>
      <c r="G27" s="34">
        <v>1</v>
      </c>
      <c r="H27" s="8" t="s">
        <v>115</v>
      </c>
      <c r="I27" s="16"/>
      <c r="J27" s="16"/>
      <c r="K27" s="5" t="s">
        <v>116</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
  <sheetViews>
    <sheetView workbookViewId="0">
      <pane xSplit="4" ySplit="1" topLeftCell="E2" activePane="bottomRight" state="frozen"/>
      <selection pane="topRight" activeCell="H1" sqref="H1"/>
      <selection pane="bottomLeft" activeCell="A2" sqref="A2"/>
      <selection pane="bottomRight" activeCell="G10" sqref="G10"/>
    </sheetView>
  </sheetViews>
  <sheetFormatPr defaultColWidth="11" defaultRowHeight="15.75"/>
  <cols>
    <col min="1" max="1" width="3.125" bestFit="1" customWidth="1"/>
    <col min="2" max="2" width="8.625" bestFit="1" customWidth="1"/>
    <col min="3" max="3" width="6.875" bestFit="1" customWidth="1"/>
    <col min="4" max="4" width="37.5" bestFit="1" customWidth="1"/>
    <col min="5" max="5" width="39.375" customWidth="1"/>
    <col min="6" max="6" width="21.375" style="14" customWidth="1"/>
    <col min="7" max="7" width="11.5" bestFit="1" customWidth="1"/>
    <col min="8" max="8" width="15" bestFit="1" customWidth="1"/>
    <col min="9" max="9" width="15" style="209" customWidth="1"/>
    <col min="10" max="10" width="13" customWidth="1"/>
  </cols>
  <sheetData>
    <row r="1" spans="1:10" ht="18.75">
      <c r="A1" s="87" t="s">
        <v>0</v>
      </c>
      <c r="B1" s="79" t="s">
        <v>1</v>
      </c>
      <c r="C1" s="82" t="s">
        <v>95</v>
      </c>
      <c r="D1" s="82" t="s">
        <v>11</v>
      </c>
      <c r="E1" s="82" t="s">
        <v>7</v>
      </c>
      <c r="F1" s="177" t="s">
        <v>118</v>
      </c>
      <c r="G1" s="84" t="s">
        <v>15</v>
      </c>
      <c r="H1" s="84" t="s">
        <v>267</v>
      </c>
      <c r="I1" s="214" t="s">
        <v>12</v>
      </c>
      <c r="J1" s="83" t="s">
        <v>9</v>
      </c>
    </row>
    <row r="2" spans="1:10" s="14" customFormat="1" ht="38.25" customHeight="1">
      <c r="A2" s="178">
        <v>1</v>
      </c>
      <c r="B2" s="57"/>
      <c r="C2" s="57">
        <v>1</v>
      </c>
      <c r="D2" s="57" t="s">
        <v>337</v>
      </c>
      <c r="E2" s="57" t="s">
        <v>338</v>
      </c>
      <c r="F2" s="57" t="s">
        <v>342</v>
      </c>
      <c r="G2" s="57">
        <v>1573185037185</v>
      </c>
      <c r="H2" s="57"/>
      <c r="I2" s="208"/>
      <c r="J2" s="179">
        <v>1</v>
      </c>
    </row>
    <row r="3" spans="1:10">
      <c r="A3" s="178">
        <v>20</v>
      </c>
      <c r="B3" s="57">
        <v>1</v>
      </c>
      <c r="C3" s="57"/>
      <c r="D3" s="57" t="s">
        <v>339</v>
      </c>
      <c r="E3" s="57" t="s">
        <v>339</v>
      </c>
      <c r="F3" s="57" t="s">
        <v>343</v>
      </c>
      <c r="G3" s="57">
        <v>1573185037185</v>
      </c>
      <c r="H3" s="57">
        <v>1573185037184</v>
      </c>
      <c r="I3" s="208"/>
      <c r="J3" s="179">
        <v>1</v>
      </c>
    </row>
    <row r="4" spans="1:10">
      <c r="A4" s="178">
        <v>21</v>
      </c>
      <c r="B4" s="57">
        <v>1</v>
      </c>
      <c r="C4" s="57"/>
      <c r="D4" s="57" t="s">
        <v>340</v>
      </c>
      <c r="E4" s="57" t="s">
        <v>340</v>
      </c>
      <c r="F4" s="57" t="s">
        <v>344</v>
      </c>
      <c r="G4" s="57">
        <v>1573185051583</v>
      </c>
      <c r="H4" s="57">
        <v>1573185051583</v>
      </c>
      <c r="I4" s="208"/>
      <c r="J4" s="179">
        <v>1</v>
      </c>
    </row>
    <row r="5" spans="1:10">
      <c r="A5" s="178">
        <v>22</v>
      </c>
      <c r="B5" s="57">
        <v>1</v>
      </c>
      <c r="C5" s="57"/>
      <c r="D5" s="57" t="s">
        <v>282</v>
      </c>
      <c r="E5" s="57" t="s">
        <v>282</v>
      </c>
      <c r="F5" s="57" t="s">
        <v>281</v>
      </c>
      <c r="G5" s="57">
        <v>1573185071894</v>
      </c>
      <c r="H5" s="57">
        <v>1573185071894</v>
      </c>
      <c r="I5" s="208"/>
      <c r="J5" s="17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8"/>
  <sheetViews>
    <sheetView workbookViewId="0">
      <pane xSplit="9" ySplit="1" topLeftCell="J2" activePane="bottomRight" state="frozen"/>
      <selection pane="topRight" activeCell="J1" sqref="J1"/>
      <selection pane="bottomLeft" activeCell="A2" sqref="A2"/>
      <selection pane="bottomRight" activeCell="O1" sqref="O1:O1048576"/>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23.625" customWidth="1"/>
    <col min="11" max="11" width="10.375" bestFit="1" customWidth="1"/>
    <col min="12" max="12" width="16.5" bestFit="1" customWidth="1"/>
    <col min="13" max="13" width="14.625" customWidth="1"/>
    <col min="14" max="14" width="7.75" customWidth="1"/>
  </cols>
  <sheetData>
    <row r="1" spans="1:15" ht="18.75">
      <c r="A1" s="78" t="s">
        <v>0</v>
      </c>
      <c r="B1" s="85" t="s">
        <v>1</v>
      </c>
      <c r="C1" s="79" t="s">
        <v>120</v>
      </c>
      <c r="D1" s="85" t="s">
        <v>95</v>
      </c>
      <c r="E1" s="85" t="s">
        <v>96</v>
      </c>
      <c r="F1" s="85" t="s">
        <v>97</v>
      </c>
      <c r="G1" s="85" t="s">
        <v>98</v>
      </c>
      <c r="H1" s="85" t="s">
        <v>118</v>
      </c>
      <c r="I1" s="85" t="s">
        <v>11</v>
      </c>
      <c r="J1" s="85" t="s">
        <v>7</v>
      </c>
      <c r="K1" s="85" t="s">
        <v>12</v>
      </c>
      <c r="L1" s="84" t="s">
        <v>15</v>
      </c>
      <c r="M1" s="84" t="s">
        <v>267</v>
      </c>
      <c r="N1" s="84" t="s">
        <v>14</v>
      </c>
      <c r="O1" s="81" t="s">
        <v>9</v>
      </c>
    </row>
    <row r="2" spans="1:15" ht="141.75">
      <c r="A2" s="92">
        <v>1</v>
      </c>
      <c r="B2" s="92"/>
      <c r="C2" s="92">
        <v>20</v>
      </c>
      <c r="D2" s="92"/>
      <c r="E2" s="92"/>
      <c r="F2" s="92"/>
      <c r="G2" s="92"/>
      <c r="H2" s="92"/>
      <c r="I2" s="92" t="s">
        <v>345</v>
      </c>
      <c r="J2" s="92" t="s">
        <v>346</v>
      </c>
      <c r="K2" s="92"/>
      <c r="L2" s="207">
        <v>1573185106686</v>
      </c>
      <c r="M2" s="207">
        <v>1573185131886</v>
      </c>
      <c r="N2" s="92" t="s">
        <v>347</v>
      </c>
      <c r="O2" s="92">
        <v>1</v>
      </c>
    </row>
    <row r="3" spans="1:15" ht="141.75">
      <c r="A3" s="92">
        <v>2</v>
      </c>
      <c r="B3" s="92">
        <v>1</v>
      </c>
      <c r="C3" s="92">
        <v>20</v>
      </c>
      <c r="D3" s="92"/>
      <c r="E3" s="92"/>
      <c r="F3" s="92"/>
      <c r="G3" s="92"/>
      <c r="H3" s="92"/>
      <c r="I3" s="92" t="s">
        <v>348</v>
      </c>
      <c r="J3" s="92" t="s">
        <v>349</v>
      </c>
      <c r="K3" s="92"/>
      <c r="L3" s="207">
        <v>1573185122446</v>
      </c>
      <c r="M3" s="207">
        <v>1573185122446</v>
      </c>
      <c r="N3" s="92" t="s">
        <v>350</v>
      </c>
      <c r="O3" s="92">
        <v>1</v>
      </c>
    </row>
    <row r="4" spans="1:15" ht="141.75">
      <c r="A4" s="92">
        <v>3</v>
      </c>
      <c r="B4" s="92">
        <v>1</v>
      </c>
      <c r="C4" s="92">
        <v>20</v>
      </c>
      <c r="D4" s="92"/>
      <c r="E4" s="92"/>
      <c r="F4" s="92"/>
      <c r="G4" s="92"/>
      <c r="H4" s="92"/>
      <c r="I4" s="92" t="s">
        <v>351</v>
      </c>
      <c r="J4" s="92" t="s">
        <v>352</v>
      </c>
      <c r="K4" s="92"/>
      <c r="L4" s="207">
        <v>1573185164747</v>
      </c>
      <c r="M4" s="207">
        <v>1573185164747</v>
      </c>
      <c r="N4" s="92" t="s">
        <v>353</v>
      </c>
      <c r="O4" s="92">
        <v>1</v>
      </c>
    </row>
    <row r="5" spans="1:15" ht="141.75">
      <c r="A5" s="92">
        <v>4</v>
      </c>
      <c r="B5" s="92"/>
      <c r="C5" s="92">
        <v>21</v>
      </c>
      <c r="D5" s="92"/>
      <c r="E5" s="92"/>
      <c r="F5" s="92"/>
      <c r="G5" s="92"/>
      <c r="H5" s="92"/>
      <c r="I5" s="92" t="s">
        <v>345</v>
      </c>
      <c r="J5" s="92" t="s">
        <v>354</v>
      </c>
      <c r="K5" s="92"/>
      <c r="L5" s="207">
        <v>1573185186458</v>
      </c>
      <c r="M5" s="207">
        <v>1573185186458</v>
      </c>
      <c r="N5" s="92" t="s">
        <v>355</v>
      </c>
      <c r="O5" s="92">
        <v>1</v>
      </c>
    </row>
    <row r="6" spans="1:15" ht="141.75">
      <c r="A6" s="92">
        <v>5</v>
      </c>
      <c r="B6" s="92">
        <v>4</v>
      </c>
      <c r="C6" s="92">
        <v>21</v>
      </c>
      <c r="D6" s="92"/>
      <c r="E6" s="92"/>
      <c r="F6" s="92"/>
      <c r="G6" s="92"/>
      <c r="H6" s="92"/>
      <c r="I6" s="92" t="s">
        <v>356</v>
      </c>
      <c r="J6" s="92" t="s">
        <v>357</v>
      </c>
      <c r="K6" s="92"/>
      <c r="L6" s="207">
        <v>1573185204388</v>
      </c>
      <c r="M6" s="207">
        <v>1573185204388</v>
      </c>
      <c r="N6" s="92" t="s">
        <v>358</v>
      </c>
      <c r="O6" s="92">
        <v>1</v>
      </c>
    </row>
    <row r="7" spans="1:15" ht="141.75">
      <c r="A7" s="92">
        <v>6</v>
      </c>
      <c r="B7" s="92"/>
      <c r="C7" s="92">
        <v>22</v>
      </c>
      <c r="D7" s="92"/>
      <c r="E7" s="92"/>
      <c r="F7" s="92"/>
      <c r="G7" s="92"/>
      <c r="H7" s="92"/>
      <c r="I7" s="92" t="s">
        <v>359</v>
      </c>
      <c r="J7" s="92" t="s">
        <v>360</v>
      </c>
      <c r="K7" s="92"/>
      <c r="L7" s="207">
        <v>1573185232164</v>
      </c>
      <c r="M7" s="207">
        <v>1573185232164</v>
      </c>
      <c r="N7" s="92" t="s">
        <v>361</v>
      </c>
      <c r="O7" s="92">
        <v>1</v>
      </c>
    </row>
    <row r="8" spans="1:15">
      <c r="A8" s="14"/>
      <c r="B8" s="14"/>
      <c r="C8" s="14"/>
      <c r="D8" s="14"/>
      <c r="E8" s="14"/>
      <c r="F8" s="14"/>
      <c r="G8" s="14"/>
      <c r="H8" s="14"/>
      <c r="I8" s="14"/>
      <c r="J8" s="14"/>
      <c r="K8" s="14"/>
      <c r="L8" s="14"/>
      <c r="M8" s="14"/>
      <c r="N8" s="14"/>
      <c r="O8" s="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
  <sheetViews>
    <sheetView workbookViewId="0">
      <pane xSplit="5" ySplit="1" topLeftCell="F2" activePane="bottomRight" state="frozen"/>
      <selection pane="topRight" activeCell="E1" sqref="E1"/>
      <selection pane="bottomLeft" activeCell="A2" sqref="A2"/>
      <selection pane="bottomRight" activeCell="O1" sqref="O1:O1048576"/>
    </sheetView>
  </sheetViews>
  <sheetFormatPr defaultColWidth="11" defaultRowHeight="15.75"/>
  <cols>
    <col min="1" max="1" width="4.125" bestFit="1" customWidth="1"/>
    <col min="2" max="2" width="16.5" customWidth="1"/>
    <col min="3" max="3" width="15.625" style="14" hidden="1" customWidth="1"/>
    <col min="4" max="4" width="20.125" style="14" hidden="1" customWidth="1"/>
    <col min="5" max="5" width="21.5" bestFit="1" customWidth="1"/>
    <col min="6" max="6" width="23.125" style="14" bestFit="1" customWidth="1"/>
    <col min="7" max="7" width="9.625" style="14" bestFit="1" customWidth="1"/>
    <col min="8" max="8" width="8" style="14" customWidth="1"/>
    <col min="9" max="9" width="7.125" bestFit="1" customWidth="1"/>
    <col min="10" max="10" width="9" bestFit="1" customWidth="1"/>
    <col min="11" max="11" width="16.5" bestFit="1" customWidth="1"/>
    <col min="12" max="12" width="18.625" customWidth="1"/>
    <col min="13" max="13" width="11.5" customWidth="1"/>
    <col min="14" max="14" width="11.875" bestFit="1" customWidth="1"/>
    <col min="15" max="15" width="5.875" bestFit="1" customWidth="1"/>
  </cols>
  <sheetData>
    <row r="1" spans="1:15" ht="18.75">
      <c r="A1" s="78" t="s">
        <v>0</v>
      </c>
      <c r="B1" s="79" t="s">
        <v>120</v>
      </c>
      <c r="C1" s="79" t="s">
        <v>229</v>
      </c>
      <c r="D1" s="79" t="s">
        <v>233</v>
      </c>
      <c r="E1" s="86" t="s">
        <v>11</v>
      </c>
      <c r="F1" s="86" t="s">
        <v>182</v>
      </c>
      <c r="G1" s="86" t="s">
        <v>181</v>
      </c>
      <c r="H1" s="79" t="s">
        <v>151</v>
      </c>
      <c r="I1" s="86" t="s">
        <v>280</v>
      </c>
      <c r="J1" s="86" t="s">
        <v>12</v>
      </c>
      <c r="K1" s="84" t="s">
        <v>15</v>
      </c>
      <c r="L1" s="84" t="s">
        <v>267</v>
      </c>
      <c r="M1" s="84" t="s">
        <v>14</v>
      </c>
      <c r="N1" s="86" t="s">
        <v>125</v>
      </c>
      <c r="O1" s="80" t="s">
        <v>9</v>
      </c>
    </row>
    <row r="2" spans="1:15" ht="94.5">
      <c r="A2" s="92">
        <v>1</v>
      </c>
      <c r="B2" s="92">
        <v>20</v>
      </c>
      <c r="C2" s="92"/>
      <c r="D2" s="92"/>
      <c r="E2" s="92" t="s">
        <v>362</v>
      </c>
      <c r="F2" s="92"/>
      <c r="G2" s="92"/>
      <c r="H2" s="92">
        <v>1</v>
      </c>
      <c r="I2" s="92" t="s">
        <v>473</v>
      </c>
      <c r="J2" s="92"/>
      <c r="K2" s="207">
        <v>1573185282751</v>
      </c>
      <c r="L2" s="207">
        <v>1573185282750</v>
      </c>
      <c r="M2" s="92" t="s">
        <v>363</v>
      </c>
      <c r="N2" s="92"/>
      <c r="O2" s="92">
        <v>1</v>
      </c>
    </row>
    <row r="3" spans="1:15" ht="94.5">
      <c r="A3" s="92">
        <v>2</v>
      </c>
      <c r="B3" s="92">
        <v>20</v>
      </c>
      <c r="C3" s="92"/>
      <c r="D3" s="92"/>
      <c r="E3" s="92" t="s">
        <v>364</v>
      </c>
      <c r="F3" s="92"/>
      <c r="G3" s="92"/>
      <c r="H3" s="92">
        <v>2</v>
      </c>
      <c r="I3" s="92" t="s">
        <v>365</v>
      </c>
      <c r="J3" s="92"/>
      <c r="K3" s="207">
        <v>1573185368523</v>
      </c>
      <c r="L3" s="207">
        <v>1573185368523</v>
      </c>
      <c r="M3" s="92" t="s">
        <v>366</v>
      </c>
      <c r="N3" s="92"/>
      <c r="O3" s="92">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X2"/>
  <sheetViews>
    <sheetView workbookViewId="0">
      <selection activeCell="O4" sqref="O4"/>
    </sheetView>
  </sheetViews>
  <sheetFormatPr defaultRowHeight="15.75"/>
  <cols>
    <col min="2" max="2" width="13.5" bestFit="1" customWidth="1"/>
    <col min="3" max="3" width="14.5" bestFit="1" customWidth="1"/>
    <col min="4" max="4" width="9.875" bestFit="1" customWidth="1"/>
    <col min="9" max="9" width="9.875" bestFit="1" customWidth="1"/>
    <col min="16" max="16" width="16.5" bestFit="1" customWidth="1"/>
    <col min="19" max="19" width="14" bestFit="1" customWidth="1"/>
    <col min="22" max="22" width="14" bestFit="1" customWidth="1"/>
    <col min="23" max="23" width="12.5" bestFit="1" customWidth="1"/>
  </cols>
  <sheetData>
    <row r="1" spans="1:24">
      <c r="A1" t="s">
        <v>0</v>
      </c>
      <c r="B1" t="s">
        <v>120</v>
      </c>
      <c r="C1" t="s">
        <v>372</v>
      </c>
      <c r="D1" t="s">
        <v>374</v>
      </c>
      <c r="E1" t="s">
        <v>376</v>
      </c>
      <c r="F1" t="s">
        <v>378</v>
      </c>
      <c r="G1" t="s">
        <v>380</v>
      </c>
      <c r="H1" t="s">
        <v>382</v>
      </c>
      <c r="I1" t="s">
        <v>384</v>
      </c>
      <c r="J1" t="s">
        <v>386</v>
      </c>
      <c r="K1" t="s">
        <v>388</v>
      </c>
      <c r="L1" t="s">
        <v>390</v>
      </c>
      <c r="M1" t="s">
        <v>392</v>
      </c>
      <c r="N1" t="s">
        <v>394</v>
      </c>
      <c r="O1" t="s">
        <v>396</v>
      </c>
      <c r="P1" t="s">
        <v>398</v>
      </c>
      <c r="Q1" t="s">
        <v>400</v>
      </c>
      <c r="R1" t="s">
        <v>15</v>
      </c>
      <c r="S1" t="s">
        <v>267</v>
      </c>
      <c r="T1" t="s">
        <v>266</v>
      </c>
      <c r="U1" t="s">
        <v>14</v>
      </c>
      <c r="V1" t="s">
        <v>402</v>
      </c>
      <c r="W1" t="s">
        <v>404</v>
      </c>
      <c r="X1" t="s">
        <v>9</v>
      </c>
    </row>
    <row r="2" spans="1:24">
      <c r="A2">
        <v>14</v>
      </c>
      <c r="B2">
        <v>1</v>
      </c>
      <c r="C2" t="s">
        <v>418</v>
      </c>
      <c r="D2">
        <v>766777123</v>
      </c>
      <c r="G2" t="s">
        <v>419</v>
      </c>
      <c r="H2" t="s">
        <v>420</v>
      </c>
      <c r="I2">
        <v>766777123</v>
      </c>
      <c r="J2" t="s">
        <v>421</v>
      </c>
      <c r="M2">
        <v>99</v>
      </c>
      <c r="N2">
        <v>1</v>
      </c>
      <c r="O2" t="s">
        <v>474</v>
      </c>
      <c r="P2" s="206">
        <v>1590118196428</v>
      </c>
      <c r="S2" s="206">
        <v>1591254395805</v>
      </c>
      <c r="U2" s="14" t="s">
        <v>408</v>
      </c>
      <c r="V2" s="206">
        <v>1573789598191</v>
      </c>
      <c r="X2" s="14">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0837DA-CF87-48E6-955F-4FAF14545F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tables</vt:lpstr>
      <vt:lpstr>form-report-map</vt:lpstr>
      <vt:lpstr>form-report-department</vt:lpstr>
      <vt:lpstr>form-report-staff</vt:lpstr>
      <vt:lpstr>admin_menu-ver2.0</vt:lpstr>
      <vt:lpstr>organizations</vt:lpstr>
      <vt:lpstr>job_roles</vt:lpstr>
      <vt:lpstr>staffs</vt:lpstr>
      <vt:lpstr>users</vt:lpstr>
      <vt:lpstr>strategy_period</vt:lpstr>
      <vt:lpstr>reports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2020-06-29T06:45:18Z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