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527"/>
  <workbookPr showInkAnnotation="0" autoCompressPictures="0"/>
  <mc:AlternateContent xmlns:mc="http://schemas.openxmlformats.org/markup-compatibility/2006">
    <mc:Choice Requires="x15">
      <x15ac:absPath xmlns:x15ac="http://schemas.microsoft.com/office/spreadsheetml/2010/11/ac" url="D:\DINHNV\MyData\LAPTRINH\NODE4\ionic4.qlns\db\excel\"/>
    </mc:Choice>
  </mc:AlternateContent>
  <xr:revisionPtr revIDLastSave="0" documentId="13_ncr:1_{C0317756-5C35-4699-BEEA-DE56A2771371}" xr6:coauthVersionLast="45" xr6:coauthVersionMax="45" xr10:uidLastSave="{00000000-0000-0000-0000-000000000000}"/>
  <bookViews>
    <workbookView xWindow="4995" yWindow="495" windowWidth="18330" windowHeight="12405" tabRatio="500" activeTab="6" xr2:uid="{00000000-000D-0000-FFFF-FFFF00000000}"/>
  </bookViews>
  <sheets>
    <sheet name="tables" sheetId="8" r:id="rId1"/>
    <sheet name="form-report-map" sheetId="34" state="hidden" r:id="rId2"/>
    <sheet name="form-report-department" sheetId="35" state="hidden" r:id="rId3"/>
    <sheet name="form-report-staff" sheetId="36" state="hidden" r:id="rId4"/>
    <sheet name="admin_menu-ver2.0" sheetId="14" state="hidden" r:id="rId5"/>
    <sheet name="organizations" sheetId="9" r:id="rId6"/>
    <sheet name="users" sheetId="38" r:id="rId7"/>
    <sheet name="strategy_topic" sheetId="4" state="hidden" r:id="rId8"/>
    <sheet name="map-ttmlmt" sheetId="37" state="hidden" r:id="rId9"/>
  </sheets>
  <definedNames>
    <definedName name="_xlnm._FilterDatabase" localSheetId="4" hidden="1">'admin_menu-ver2.0'!$A$1:$Q$27</definedName>
    <definedName name="_xlnm._FilterDatabase" localSheetId="0" hidden="1">tables!$A$1:$F$31</definedName>
  </definedName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6" i="37" l="1"/>
  <c r="H7" i="37"/>
  <c r="H8" i="37"/>
  <c r="H9" i="37"/>
  <c r="H10" i="37"/>
  <c r="H11" i="37"/>
  <c r="H12" i="37"/>
  <c r="H13" i="37"/>
  <c r="H14" i="37"/>
  <c r="H15" i="37"/>
  <c r="H16" i="37"/>
  <c r="H17" i="37"/>
  <c r="H18" i="37"/>
  <c r="H19" i="37"/>
  <c r="H20" i="37"/>
  <c r="H21" i="37"/>
  <c r="H22" i="37"/>
  <c r="H23" i="37"/>
  <c r="H24" i="37"/>
  <c r="H25" i="37"/>
  <c r="H26" i="37"/>
  <c r="H27" i="37"/>
  <c r="H28" i="37"/>
  <c r="H29" i="37"/>
  <c r="H30" i="37"/>
  <c r="H31" i="37"/>
  <c r="H32" i="37"/>
  <c r="H33" i="37"/>
  <c r="B33" i="37"/>
  <c r="I10" i="36"/>
  <c r="J10" i="36"/>
  <c r="I11" i="36"/>
  <c r="J11" i="36"/>
  <c r="I12" i="36"/>
  <c r="J12" i="36"/>
  <c r="I13" i="36"/>
  <c r="J13" i="36"/>
  <c r="I14" i="36"/>
  <c r="J14" i="36"/>
  <c r="I16" i="36"/>
  <c r="J16" i="36"/>
  <c r="I17" i="36"/>
  <c r="J17" i="36"/>
  <c r="I19" i="36"/>
  <c r="J19" i="36"/>
  <c r="I20" i="36"/>
  <c r="J20" i="36"/>
  <c r="I23" i="35"/>
  <c r="J23" i="35"/>
  <c r="I22" i="35"/>
  <c r="J22" i="35"/>
  <c r="I21" i="35"/>
  <c r="J21" i="35"/>
  <c r="I20" i="35"/>
  <c r="J20" i="35"/>
  <c r="I19" i="35"/>
  <c r="J19" i="35"/>
  <c r="I18" i="35"/>
  <c r="J18" i="35"/>
  <c r="I11" i="35"/>
  <c r="J11" i="35"/>
  <c r="I12" i="35"/>
  <c r="J12" i="35"/>
  <c r="I13" i="35"/>
  <c r="J13" i="35"/>
  <c r="I15" i="35"/>
  <c r="J15" i="35"/>
  <c r="I16" i="35"/>
  <c r="J16" i="35"/>
  <c r="I9" i="35"/>
  <c r="J9" i="35"/>
  <c r="I10" i="35"/>
  <c r="J10" i="35"/>
  <c r="I26" i="34"/>
  <c r="J26" i="34"/>
  <c r="I9" i="34"/>
  <c r="J9" i="34"/>
  <c r="I11" i="34"/>
  <c r="J11" i="34"/>
  <c r="I12" i="34"/>
  <c r="J12" i="34"/>
  <c r="I8" i="34"/>
  <c r="J8" i="34"/>
  <c r="I15" i="34"/>
  <c r="J15" i="34"/>
  <c r="I16" i="34"/>
  <c r="J16" i="34"/>
  <c r="I19" i="34"/>
  <c r="J19" i="34"/>
  <c r="I20" i="34"/>
  <c r="J20" i="34"/>
  <c r="I22" i="34"/>
  <c r="J22" i="34"/>
  <c r="I23" i="34"/>
  <c r="J23" i="34"/>
  <c r="J27" i="34"/>
  <c r="J24" i="35"/>
  <c r="J21" i="36"/>
</calcChain>
</file>

<file path=xl/sharedStrings.xml><?xml version="1.0" encoding="utf-8"?>
<sst xmlns="http://schemas.openxmlformats.org/spreadsheetml/2006/main" count="624" uniqueCount="332">
  <si>
    <t>id</t>
  </si>
  <si>
    <t>parent_id</t>
  </si>
  <si>
    <t>type</t>
  </si>
  <si>
    <t>Bản đồ chiến lược</t>
  </si>
  <si>
    <t>Tài chính</t>
  </si>
  <si>
    <t>Khách hàng</t>
  </si>
  <si>
    <t>Học hỏi và phát triển</t>
  </si>
  <si>
    <t>description</t>
  </si>
  <si>
    <t>order_1</t>
  </si>
  <si>
    <t>status</t>
  </si>
  <si>
    <t>next</t>
  </si>
  <si>
    <t>name</t>
  </si>
  <si>
    <t>end_date</t>
  </si>
  <si>
    <t>start_date</t>
  </si>
  <si>
    <t>signature</t>
  </si>
  <si>
    <t>created_time</t>
  </si>
  <si>
    <t>Sử dụng tối ưu tài sản</t>
  </si>
  <si>
    <t>Tối ưu hóa 
chi phí</t>
  </si>
  <si>
    <t>Sản phẩm/DV 
sẵn có và chất lượng</t>
  </si>
  <si>
    <t>Hoàn thiện công tác tư vấn, chăm sóc và quan hệ khách hàng</t>
  </si>
  <si>
    <t>Tăng cường độ phủ và nâng cao chất lượng mạng lưới</t>
  </si>
  <si>
    <t xml:space="preserve">Tăng cường công tác phối hợp </t>
  </si>
  <si>
    <t>Chuyên nghiệp hóa công tác giám sát điều hành, xử lý sự cố mạng lưới</t>
  </si>
  <si>
    <t>Năng lực nhân sự vượt trội</t>
  </si>
  <si>
    <t>Mô hình quản trị chuyên nghiệp, hiệu quả</t>
  </si>
  <si>
    <t>Hệ thống và mạng lưới thông tin, cơ sở dữ liệu mạnh, hiện đại</t>
  </si>
  <si>
    <t>Hiệu suất sử dụng tài sản</t>
  </si>
  <si>
    <t>Hiệu suất sử dụng tài nguyên</t>
  </si>
  <si>
    <t>Chi phí VH bình quân trên trạm</t>
  </si>
  <si>
    <t>Tỷ lệ chi phí vận hành trên DTTT theo địa bàn tỉnh</t>
  </si>
  <si>
    <t>Tỷ lệ khiếu nại KH liên quan đến chất lượng mạng</t>
  </si>
  <si>
    <t>Tỷ lệ đạt KQIs và CEIs</t>
  </si>
  <si>
    <t>Tỷ lệ xử lý phản ánh khách hàng đúng hạn</t>
  </si>
  <si>
    <t>Tỷ lệ địa bàn đạt chất lượng vùng phủ</t>
  </si>
  <si>
    <t>Tỷ lệ đạt KPI mạng lưới</t>
  </si>
  <si>
    <t>Tỷ lệ hoàn thành kế hoạch phát triển mạng lưới</t>
  </si>
  <si>
    <t>Số điểm đen, vùng lõm được giải quyết</t>
  </si>
  <si>
    <t>Điểm đánh giá chéo phối hợp các đơn vị</t>
  </si>
  <si>
    <t>Tỷ lệ xử lý trạm lưu lượng thấp trong năm</t>
  </si>
  <si>
    <t>Thời gian hoàn thành đáp ứng yêu cầu của chi nhánh kinh doanh</t>
  </si>
  <si>
    <t>Tỷ lệ trạm được giám sát CSHT tự động</t>
  </si>
  <si>
    <t>Tỉ lệ cảnh báo CSHT tồn tại được xử lý đảm bảo theo SLA</t>
  </si>
  <si>
    <t>Tỉ lệ trạm không mất liên lạc do lỗi CSHT</t>
  </si>
  <si>
    <t>Tỉ lệ triển khai QRcode cho VHKT</t>
  </si>
  <si>
    <t>Tỷ lệ xử lý UCTT đúng hạn</t>
  </si>
  <si>
    <t>Tỷ lệ CBCNV đáp ứng yêu cầu  "chuẩn năng lực cốt lõi" của vị trí công việc</t>
  </si>
  <si>
    <t>Tỉ lệ nhân sự thuộc khối VHKT, tối ưu mạng lưới được đào tạo theo chuẩn năng lực</t>
  </si>
  <si>
    <t>Tỷ lệ nhân sự có chuyên môn cao thuộc các lĩnh vực Truyền dẫn và VHKT,tối ưu mạng lưới</t>
  </si>
  <si>
    <t>Số sáng kiến &amp; đề tài</t>
  </si>
  <si>
    <t>Tỷ lệ CBCNV đạt trình độ tiếng Anh tương đương TOEIC 450</t>
  </si>
  <si>
    <t>Mức độ hài lòng của người lao động (eNPS)</t>
  </si>
  <si>
    <t>Tỷ lệ người dùng các hệ thống CNTT của TCT</t>
  </si>
  <si>
    <t>Tỷ lệ cập nhật đủ CSDL(tài sản, thiết bị, cấu hình)</t>
  </si>
  <si>
    <t>Lần</t>
  </si>
  <si>
    <t>Doanh thu các Trạm mà TT Quản lý vận hành /Tổng  giá trị tài sản hiện có</t>
  </si>
  <si>
    <t>%</t>
  </si>
  <si>
    <t>Số kênh đảm bảo hiệu suất sử dụng trên 20%/Tổng số kênhx100</t>
  </si>
  <si>
    <t>TrVNĐ/ Trạm</t>
  </si>
  <si>
    <t xml:space="preserve">Tổng chi phí của Trung tâm / Số trạm Trung tâm QLVH </t>
  </si>
  <si>
    <t>Chi phí vận hành mạng lưới/Doanh thu TT trên địa bànx100</t>
  </si>
  <si>
    <t>Khiếu nại/ Thuê bao</t>
  </si>
  <si>
    <t>Số khiếu nại liên quan đến chất lượng mạng lưới / Tổng số thuê bao trên địa bànx100</t>
  </si>
  <si>
    <t>Số lượng KQI và CEIs đạt chỉ tiêu / Tổng số KQIs và CEIs x 100</t>
  </si>
  <si>
    <t>Số PAKH được xử lý đúng hạn / Tổng số PAKH x 100</t>
  </si>
  <si>
    <t>Số địa bàn đạt chất lượng vùng phủ / Tổng số địa bàn quản lý x 100</t>
  </si>
  <si>
    <t>Số KPI mạng lưới đạt / Tổng số KPI mạng lưới x 100</t>
  </si>
  <si>
    <t>Số Trạm được đưa vào vận hành đúng kế hoạch/ Tổng số trạm theo kế hoạch x 100</t>
  </si>
  <si>
    <t>Số điểm đen, vùng lõm được giải quyết/Tổng số điểm đen, vùng lõmx100</t>
  </si>
  <si>
    <t>Điểm</t>
  </si>
  <si>
    <t>Điểm bình quân các đơn vị trong TCT đánh giá TT về sự phối hợp trong công việc</t>
  </si>
  <si>
    <t>Số trạm LLT được xử lý/ Tổng số Trạm yêu cầu x 100</t>
  </si>
  <si>
    <t>Ngày</t>
  </si>
  <si>
    <t>Thời gian bình quân đáp ứng các yêu cầu của Chi nhánh kinh doanh</t>
  </si>
  <si>
    <t>Số lượng trạm được giám sát CSHT tự động/Tổng số trạmx100</t>
  </si>
  <si>
    <t>Số lượng cảnh báo CSHT tồn tại được xử lý đảm bảo theo SLA/ Tổng số lượng cảnh báo CSHT tồn tạix100</t>
  </si>
  <si>
    <t>Số lượng trạm không bị mất liên lạc do lỗi CSHT/ Tổng số lượng trạm bị mất liên lạcx100</t>
  </si>
  <si>
    <t>Số lượng trạm VHKT sử dụng QR Code/ Tổng số trạm theo quy địnhx100</t>
  </si>
  <si>
    <t>Số lượt xử lý UCTT đúng khung thời gian quy định / Tổng số lỗi mất liên lạc x 100</t>
  </si>
  <si>
    <t>Số CB đạt chuẩn năng lực vị trí theo quy định về Khung năng lực của TCT / Tổng số CBCNV của Trung tâmx100</t>
  </si>
  <si>
    <t>Số lao động được đào tạo theo lộ trình chuẩn năng lực thực tế / Số lao động cần đào tạo theo kế hoạchx100</t>
  </si>
  <si>
    <t>Số nhân sự chất lượng cao (đạt bằng cấp chứng chỉ theo quy định)/Tổng số nhân sự trong lĩnh vực công nghệ cao x 100</t>
  </si>
  <si>
    <t>Sáng kiến</t>
  </si>
  <si>
    <t>Số sáng kiến &amp; đề tài được nghiệm thu cấp TCT</t>
  </si>
  <si>
    <t>Số CBCNV đạt trình độ tiếng Anh tương đương TOEIC 450 / Tổng số CBCNV x 100.</t>
  </si>
  <si>
    <t xml:space="preserve">eNPS: khảo sát nhân viên với câu hỏi "Trên thang điểm từ 0 đến 10, bạn sẵn sàng giới thiệu MobiFone đến bạn bè / người thân như là nơi họ nên đến làm việc  là bao nhiêu điểm ?"Cách tính eNPS:D: % nhân viên cho điểm 9-10.P1: % nhân viên cho điểm 7 - 8.P2: % nhân viên cho điểm 0-6.eNPS = D - P2.  (eNPS nằm trong khoảng -100 đến 100) </t>
  </si>
  <si>
    <t>∑ (Tỷ lệ người dùng hệ thống i) / Số hệ thống của TCT triển khai tại đơn vị
Trong đó: Tỷ lệ người dùng hệ thống i = Số người dùng hệ thống i thực tế / Tổng số người phải dùng hệ thống i theo quy định.</t>
  </si>
  <si>
    <t>Số dữ liệu được cập nhật vào hệ thống/Tổng số dữ liệu phải quản lýx100</t>
  </si>
  <si>
    <t>user_id</t>
  </si>
  <si>
    <t>2019-01-01</t>
  </si>
  <si>
    <t>2020-12-31</t>
  </si>
  <si>
    <t>table_name</t>
  </si>
  <si>
    <t>field_name</t>
  </si>
  <si>
    <t>data_type</t>
  </si>
  <si>
    <t>options</t>
  </si>
  <si>
    <t>size</t>
  </si>
  <si>
    <t>click</t>
  </si>
  <si>
    <t>url</t>
  </si>
  <si>
    <t>icon</t>
  </si>
  <si>
    <t>Trang chủ</t>
  </si>
  <si>
    <t>1.3em</t>
  </si>
  <si>
    <t>Home</t>
  </si>
  <si>
    <t>home</t>
  </si>
  <si>
    <t>Danh mục</t>
  </si>
  <si>
    <t>1.2em</t>
  </si>
  <si>
    <t>ParametersPage</t>
  </si>
  <si>
    <t>Báo cáo</t>
  </si>
  <si>
    <t>Login/Logout</t>
  </si>
  <si>
    <t>LoginPage</t>
  </si>
  <si>
    <t>log-in</t>
  </si>
  <si>
    <t>Quản trị hệ thống</t>
  </si>
  <si>
    <t>AdminPage</t>
  </si>
  <si>
    <t>ios-cog-outline</t>
  </si>
  <si>
    <t>Chủ đề 2 - Tiết kiệm chi phí - tăng hiệu quả đầu tư năm 2019</t>
  </si>
  <si>
    <t>short_name</t>
  </si>
  <si>
    <t>&gt;=</t>
  </si>
  <si>
    <t>organization_id</t>
  </si>
  <si>
    <t>Trạng thái</t>
  </si>
  <si>
    <t>INTEGER</t>
  </si>
  <si>
    <t>TEXT</t>
  </si>
  <si>
    <t>PRIMARY KEY AUTOINCREMENT NOT NULL</t>
  </si>
  <si>
    <t>Thời gian update</t>
  </si>
  <si>
    <t>Thời gian tạo</t>
  </si>
  <si>
    <t>Chủ đề 1 - Đảm bảo chất lượng mạng lưới phục vụ khách hàng - Giai đoạn 2019-2020</t>
  </si>
  <si>
    <t>Mô hình tổ chức</t>
  </si>
  <si>
    <t>Cây Chức danh</t>
  </si>
  <si>
    <t>Tạo cây tổ chức trong doanh nghiệp từ cấp Doanh nghiệp đến cấp Phòng/Đài, đến các Vùng, Tổ, đội, nhóm</t>
  </si>
  <si>
    <t>Tạo cây tất cả các chức danh của doanh nghiệp (vị trí của mỗi chức danh tương ứng với 1 người hoặc 1 nhóm người phải đảm nhiệm hoàn thành một nhóm nhiệm vụ cụ thể nằm trong cây tổ chức của doanh nghiệp (từ Giám đốc, Phó Giám đốc, Trưởng phòng, Phó Phòng, Trưởng Vùng, Tổ trưởng, Trưởng Nhóm, Trưởng đội, Chuyên viên, Nhân viên,....)</t>
  </si>
  <si>
    <t>Người lao động</t>
  </si>
  <si>
    <t>Danh sách người lao động trong tổ chức đảm nhiệm 1 hoặc nhiều chức danh trong doanh nghiệp, sẽ thực hiện 1 vài hoặc tất cả các nội dung KPI của từng vai trò hoặc kiêm nhiệm thêm vai trò khi không đủ lao động để bố trí thực hiện vai trò đó, sẽ có một bảng KPI riêng, mà cây này sẽ tùy vào vai trò là Chủ trì sẽ ảnh hưởng trực tiếp đến kết quả KPI chung của tổ chức đó</t>
  </si>
  <si>
    <t>{"type":"ORGANIZATIONS"}</t>
  </si>
  <si>
    <t>Thực hiện chức năng Đăng nhập/ Đăng xuất hệ thống</t>
  </si>
  <si>
    <t>Thực hiện chức năng phân quyền cho hệ thống</t>
  </si>
  <si>
    <t>StrategyMapPage</t>
  </si>
  <si>
    <t>Tài liệu hướng dẫn</t>
  </si>
  <si>
    <t>Trang hiển thị liệt kê các tài liệu hướng dẫn sử dụng, khai báo, trợ giúp ảo...</t>
  </si>
  <si>
    <t>1.3m</t>
  </si>
  <si>
    <t>DocumentPage</t>
  </si>
  <si>
    <t>md-help-circle</t>
  </si>
  <si>
    <t>staffs</t>
  </si>
  <si>
    <t>Thời gian kết thúc làm việc</t>
  </si>
  <si>
    <t>Trạng thái hiệu lực của nhân viên</t>
  </si>
  <si>
    <t>Thuộc tổ chức trong cây tổ chức</t>
  </si>
  <si>
    <t>job_id</t>
  </si>
  <si>
    <t>Danh mục chức danh đảm nhiêm hiện tại (kiêm nhiệm nhiều chức danh) lưu dạng mãng json = [1,2]</t>
  </si>
  <si>
    <t>Chức danh chính của nhân viên trong cây tổ chức</t>
  </si>
  <si>
    <t>organizations</t>
  </si>
  <si>
    <t>Mã liên kết của tổ chức cha (theo hình cây)</t>
  </si>
  <si>
    <t>Tên của tổ chức đó</t>
  </si>
  <si>
    <t>Mô tả tổ chức đó</t>
  </si>
  <si>
    <t>Ngày kết thúc của tổ chức</t>
  </si>
  <si>
    <t>trạng thái hiệu lực (1 = còn hiệu lực, 0 = hết hiệu lực)</t>
  </si>
  <si>
    <t>job_roles</t>
  </si>
  <si>
    <t>Mã chức danh quản lý trực tiếp</t>
  </si>
  <si>
    <t>Tên viết tắt để hiển thị gọn trên form</t>
  </si>
  <si>
    <t>Tên gọi chung rõ ràng</t>
  </si>
  <si>
    <t>Mô tả chức danh này làm gì</t>
  </si>
  <si>
    <t>Ngày kết thúc hiệu lực</t>
  </si>
  <si>
    <t>Tỷ lệ hoàn thành công tác đầu tư</t>
  </si>
  <si>
    <t>Tỷ lệ hoàn thành công tác chi phí</t>
  </si>
  <si>
    <t>Tỷ lệ hoàn thành công tác thẩm định</t>
  </si>
  <si>
    <t>Tỷ lệ hoàn hành công tác đấu thầu</t>
  </si>
  <si>
    <t>Tỷ lệ hoàn thành công tác đánh giá KPI</t>
  </si>
  <si>
    <t xml:space="preserve">Tỷ lệ tham gia các hoạt động đoàn thể </t>
  </si>
  <si>
    <t>Tỉ lệ phản hồi thông tin đúng hạn</t>
  </si>
  <si>
    <t>Tỷ lệ CSHT được cải tạo đảm bảo tiêu chuẩn, nâng cao chất lượng</t>
  </si>
  <si>
    <t>Tỷ lệ TBPT được trang bị theo KH2019</t>
  </si>
  <si>
    <t>Đơn vị tính</t>
  </si>
  <si>
    <t>Võ Thành Nhân</t>
  </si>
  <si>
    <t>II. Tinh thần thái độ và năng lực</t>
  </si>
  <si>
    <t>first_name</t>
  </si>
  <si>
    <t>last_name</t>
  </si>
  <si>
    <t>default 1,  FOREIGN KEY (organization_id) REFERENCES organizations(id)</t>
  </si>
  <si>
    <r>
      <t xml:space="preserve">Dựa vào bản đồ chiến lược của doanh nghiệp được thiết kế lên, ta thực hiện việc chuyển đổi các Viễn cảnh, các Mục tiêu, Các KPI và từng trọng số của nó để tạo bảng dữ liệu ban đầu strategy_map (Bảng này sẽ được tạo bằng chức năng Tạo bản đồ chiến lược). Giá trị đầu vào: </t>
    </r>
    <r>
      <rPr>
        <b/>
        <sz val="12"/>
        <color theme="1"/>
        <rFont val="Calibri"/>
        <family val="2"/>
        <scheme val="minor"/>
      </rPr>
      <t>1. Tên KPI, 2. trọng số so với cấp trên của nó, 3. mục tiêu đạt được (bằng số), 4. Đơn vị tính, 5. cách tính, 6. phương pháp tính toán, 6. giá trị giới hạn (limit), 7. hiệu suất thấp nhất, 8. hiệu suất cao nhất</t>
    </r>
    <r>
      <rPr>
        <sz val="12"/>
        <color theme="1"/>
        <rFont val="Calibri"/>
        <family val="2"/>
        <scheme val="minor"/>
      </rPr>
      <t xml:space="preserve"> </t>
    </r>
  </si>
  <si>
    <r>
      <t xml:space="preserve">Dựa vào từ điển BSC, mức 21/22 + bảng danh mục đơn vị (cấp 2 ở cây tổ chức) + bảng phân rã cấp đơn vị từ KPI chung bước trên + bảng chức năng nhiệm vụ của đơn vị có danh mục KPI riêng (xác định trước --&gt; thực hiện xác định trọng số mức 21/22, copy phân rã sang con của 21, thêm các kpi riêng vào 22 và xác định các trọng số cho từng kpi copy và thêm vào, các chỉ số: </t>
    </r>
    <r>
      <rPr>
        <b/>
        <sz val="12"/>
        <color theme="1"/>
        <rFont val="Calibri"/>
        <family val="2"/>
        <scheme val="minor"/>
      </rPr>
      <t xml:space="preserve">1. Tên KPI, 2. trọng số so với cấp trên của nó, 3. mục tiêu đạt được (bằng số), 4. Đơn vị tính, 5. cách tính, 6. phương pháp tính toán, 6. giá trị giới hạn (limit), 7. hiệu suất thấp nhất, 8. hiệu suất cao nhất </t>
    </r>
  </si>
  <si>
    <r>
      <t>Từ bộ KPI của mỗi đơn vị (cấp phòng ban ở bước 5 trên) copy toàn bộ các kpi (mức lá cây) + bảng chức danh của đơn vị (bảng job_roles) -&gt; tiến hành xác định (</t>
    </r>
    <r>
      <rPr>
        <b/>
        <sz val="12"/>
        <color theme="1"/>
        <rFont val="Calibri"/>
        <family val="2"/>
        <scheme val="minor"/>
      </rPr>
      <t>chọn chức danh chủ trì, chức danh trực tiếp</t>
    </r>
    <r>
      <rPr>
        <sz val="12"/>
        <color theme="1"/>
        <rFont val="Calibri"/>
        <family val="2"/>
        <scheme val="minor"/>
      </rPr>
      <t>), phân rã cây và</t>
    </r>
    <r>
      <rPr>
        <b/>
        <sz val="12"/>
        <color theme="1"/>
        <rFont val="Calibri"/>
        <family val="2"/>
        <scheme val="minor"/>
      </rPr>
      <t xml:space="preserve"> xác định trọng số ảnh hưởng </t>
    </r>
    <r>
      <rPr>
        <sz val="12"/>
        <color theme="1"/>
        <rFont val="Calibri"/>
        <family val="2"/>
        <scheme val="minor"/>
      </rPr>
      <t>của từng chức danh đến kpi chung của đơn vị)</t>
    </r>
  </si>
  <si>
    <r>
      <t>Dựa vào bản đồ chiến lược ở trên, copy danh sách các KPI có hiệu lực sang bảng seperated_map_kpi, rồi tiến hành phân rã cho các đơn vị (</t>
    </r>
    <r>
      <rPr>
        <b/>
        <sz val="12"/>
        <color theme="1"/>
        <rFont val="Calibri"/>
        <family val="2"/>
        <scheme val="minor"/>
      </rPr>
      <t>chọn đơn vị nào chủ trì, đơn vị nào trực tiếp</t>
    </r>
    <r>
      <rPr>
        <sz val="12"/>
        <color theme="1"/>
        <rFont val="Calibri"/>
        <family val="2"/>
        <scheme val="minor"/>
      </rPr>
      <t xml:space="preserve">). Dữ liệu đầu vào là bản đồ chiến lược với mức kpi là lá cây của đơn vị, danh sách các đơn vị phòng ban (mức 2 của cây đơn vị), bảng tham số C/Tr, và </t>
    </r>
    <r>
      <rPr>
        <b/>
        <sz val="12"/>
        <color theme="1"/>
        <rFont val="Calibri"/>
        <family val="2"/>
        <scheme val="minor"/>
      </rPr>
      <t>trọng số trách nhiệm của từng đơn vị</t>
    </r>
    <r>
      <rPr>
        <sz val="12"/>
        <color theme="1"/>
        <rFont val="Calibri"/>
        <family val="2"/>
        <scheme val="minor"/>
      </rPr>
      <t xml:space="preserve"> cho việc phân bổ này).</t>
    </r>
  </si>
  <si>
    <r>
      <t xml:space="preserve">Dựa vào từ điển BSC, mức 23/24 + Bảng phân rã kpi theo chức danh của đơn vị + bảng danh sách nhân sự + chức danh của nhân sự đó (có kiêm nhiệm hay không - danh sách kiêm nhiệm) --&gt; lọc theo phòng ban, chức danh, để tạo ra bảng kpi cho từng nhân viên (lưu ý mức 24 là danh mục kpi tuân thủ hoặc 360độ... mà tùy từng tổ chức có thể cố định hoặc linh động cho từng cá nhân tùy vào từng thời kỳ, và trách nhiệm chẩm điểm nó là tùy thuộc vào tổ chức (tự động hoặc tự cá nhân, hoặc từ phòng chức năng, từ lãnh đạo?...Cá nhân được tạo và thêm vào các chỉ số: </t>
    </r>
    <r>
      <rPr>
        <b/>
        <sz val="12"/>
        <color theme="1"/>
        <rFont val="Calibri"/>
        <family val="2"/>
        <scheme val="minor"/>
      </rPr>
      <t xml:space="preserve">1. Tên KPI, 2. trọng số so với cấp trên của nó, 3. mục tiêu đạt được (bằng số), 4. Đơn vị tính, 5. cách tính, 6. phương pháp tính toán, 6. giá trị giới hạn (limit), 7. hiệu suất thấp nhất, 8. hiệu suất cao nhất </t>
    </r>
  </si>
  <si>
    <r>
      <t>Mỗi cá nhân sẽ lập kế hoạch đánh giá từ bảng kpi của cá nhân. Nhập các chỉ tiêu ban đầu (rà soát các kpi được giao) và tiến hành tạo kế hoạch cho kỳ đánh giá. Bảng report_staffs_kpi sẽ tạo ra cho nhân viên đó (</t>
    </r>
    <r>
      <rPr>
        <b/>
        <sz val="12"/>
        <color theme="1"/>
        <rFont val="Calibri"/>
        <family val="2"/>
        <scheme val="minor"/>
      </rPr>
      <t>Xác định mục tiêu, giá trị tối thiểu/tối đa</t>
    </r>
    <r>
      <rPr>
        <sz val="12"/>
        <color theme="1"/>
        <rFont val="Calibri"/>
        <family val="2"/>
        <scheme val="minor"/>
      </rPr>
      <t>)</t>
    </r>
  </si>
  <si>
    <r>
      <t xml:space="preserve">Mỗi Phòng ban sẽ lập kế hoạch đánh giá (nếu độc lập với cá nhân). </t>
    </r>
    <r>
      <rPr>
        <b/>
        <sz val="12"/>
        <color theme="1"/>
        <rFont val="Calibri"/>
        <family val="2"/>
        <scheme val="minor"/>
      </rPr>
      <t>Xác định giá trị mục tiêu, giá trị tối thiểu để đăng ký kế hoạch, tự động tạo ra bảng report_departments_kpi</t>
    </r>
  </si>
  <si>
    <r>
      <t xml:space="preserve">Đơn vị tổng hợp của Trung tâm/Công ty thực hiện lập kế hoạch gồm: </t>
    </r>
    <r>
      <rPr>
        <b/>
        <sz val="12"/>
        <color theme="1"/>
        <rFont val="Calibri"/>
        <family val="2"/>
        <scheme val="minor"/>
      </rPr>
      <t>Xác định mục tiêu, giá trị tối thiểu để đăng ký kế hoạch, tự động tạo ra bảng report_map_kpi</t>
    </r>
  </si>
  <si>
    <r>
      <t xml:space="preserve">Dự vào bảng report_staffs_kpi và hiển thị cột kết quả để người dùng nhập vào giá trị hoàn thành, nó sẽ tự tính toán ra toàn bộ hiệu suất của cá nhân. </t>
    </r>
    <r>
      <rPr>
        <b/>
        <sz val="12"/>
        <color theme="1"/>
        <rFont val="Calibri"/>
        <family val="2"/>
        <scheme val="minor"/>
      </rPr>
      <t>Các kết quả sẽ tự động lấy các giá trị ở các hệ thống thì ta cần khai báo đường dẫn lấy kết quả (hoặc, sử dụng một hệ thống bên ngoài để chạy độc lập tự động import giá trị vào)</t>
    </r>
  </si>
  <si>
    <r>
      <t xml:space="preserve">Dự vào bảng report_departments_kpi người dùng nhập vào giá trị hoàn thành, nó sẽ tự tính toán ra hiệu suất toàn bộ kpi của đơn vị. </t>
    </r>
    <r>
      <rPr>
        <b/>
        <sz val="12"/>
        <color theme="1"/>
        <rFont val="Calibri"/>
        <family val="2"/>
        <scheme val="minor"/>
      </rPr>
      <t>Các kết quả sẽ tự động lấy các giá trị ở các hệ thống thì ta cần khai báo đường dẫn lấy kết quả (hoặc, sử dụng một hệ thống bên ngoài để chạy độc lập tự động import giá trị vào)</t>
    </r>
  </si>
  <si>
    <r>
      <t xml:space="preserve">Dựa vào bảng report_map_kpi người dùng sẽ nhập vào giá trị hoàn thành sẽ ra kết quả là hiệu suất toàn đơn vị. </t>
    </r>
    <r>
      <rPr>
        <b/>
        <sz val="12"/>
        <color theme="1"/>
        <rFont val="Calibri"/>
        <family val="2"/>
        <scheme val="minor"/>
      </rPr>
      <t>Các kết quả sẽ tự động lấy các giá trị ở các hệ thống thì ta cần khai báo đường dẫn lấy kết quả (hoặc, sử dụng một hệ thống bên ngoài để chạy độc lập tự động import giá trị vào)</t>
    </r>
  </si>
  <si>
    <t>Thực hiện tạo các báo cáo dạng excel, pdf, web cho người dùng lấy: Bản đồ chiến lược, Phân rã cấp đơn vị, phân rã cấp chức danh, KPI của đơn vị, KPI của cá nhân, Các kết quả KPI của từng cá nhân, từng đơn vị, toàn Công ty</t>
  </si>
  <si>
    <t>Phân rã KPIs cho đơn vị</t>
  </si>
  <si>
    <t>Tạo KPIs cho đơn vị</t>
  </si>
  <si>
    <t>Phân rã KPIs cho chức danh</t>
  </si>
  <si>
    <t>Tạo KPIs cho cá nhân</t>
  </si>
  <si>
    <t>Xác định KPIs</t>
  </si>
  <si>
    <t>Quản lý kỳ KPIs</t>
  </si>
  <si>
    <t>Cá nhân</t>
  </si>
  <si>
    <t>Đơn vị</t>
  </si>
  <si>
    <t>Toàn Cty/TT</t>
  </si>
  <si>
    <t>Đánh giá</t>
  </si>
  <si>
    <t>Thực hiện tạo một chu kỳ đánh giá (theo tháng hoặc quý,...) tùy vào từng mục tiêu của từng tổ chức. Chức năng này sẽ tạo ra bảng report và sao chép các KPI được phân rã từ bản đồ chiến lược xuống các cấp Công ty, Phòng ban, Cá nhân. (nếu không có thay đổi gì từ bản đồ, mục tiêu, các chỉ tiêu, cơ cấu tổ chức, nhân sự ...). Chức năng này sẽ tự động cập nhập định kỳ sau khi chu kỳ được tạo, và tự động tổng hợp các chỉ số từ cấp cá nhân lên cấp bản đồ chiến lược, cho đến khi trạng thái của nó là khóa sổ. Hiển thị kỳ đánh giá hiện tại chưa khóa sổ (trạng thái của nó,..)</t>
  </si>
  <si>
    <t>Trang chủ hiển thị Biểu đồ của kỳ đánh giá (Số lượng mục tiêu, số lượng kpi, số lượng kpi hoàn thành, hiệu suất toàn bộ, số lượng đơn vị được phân rã, số lượng cá nhân được phân rã...). Tại đây có thể cho phép người dùng quản lý chu kỳ đánh giá như khóa sổ, tạo mới kỳ đánh giá, tổng hợp (tùy vào sự phân quyền của user mà hiển thị các chức năng đó). Trên trang chủ, còn thể hiện được Các giá trị của từ điển ghi nhận cho đơn vị (tạo bảng riêng cho phép nhập liệu.. ver tiếp theo)</t>
  </si>
  <si>
    <t>DepartmentsKpiPage</t>
  </si>
  <si>
    <t>SeperatedRolesKpiPage</t>
  </si>
  <si>
    <t>SeperatedMapKpiPage</t>
  </si>
  <si>
    <t>StaffsKpiPage</t>
  </si>
  <si>
    <t>ManageDurationsPage</t>
  </si>
  <si>
    <t>PlanStaffsKpiPage</t>
  </si>
  <si>
    <t>PlanDepartmentsKpiPage</t>
  </si>
  <si>
    <t>PlanCompanysKpiPage</t>
  </si>
  <si>
    <t>ReportStaffsKpiPage</t>
  </si>
  <si>
    <t>ReportDepartmentsKpiPage</t>
  </si>
  <si>
    <t>ReportCompanysKpiPage</t>
  </si>
  <si>
    <t>ReportsPage</t>
  </si>
  <si>
    <t>NewsPage</t>
  </si>
  <si>
    <t>Thảo luận</t>
  </si>
  <si>
    <t>Trang tin tức, thảo luận, like, comments, share (Là trang tin tức trao đổi nội bộ như mạng xã hội )</t>
  </si>
  <si>
    <t>Từ điển BSC-KPI</t>
  </si>
  <si>
    <t>{"type":"ORGANIZATIONS_BSC"}</t>
  </si>
  <si>
    <t>Sử dụng để khai báo các thông tin của bộ từ điển KPI của tổ chức gồm: Tầm nhìn, chiến lược, ... Trọng số của các viễn cảnh, Tỷ trọng các nhóm kpi của đơn vị, tỷ trọng các nhóm kpi của cá nhân (ở tháp kpi của TCTY-Cty-Phòng-Cá nhân)</t>
  </si>
  <si>
    <t>Nhóm menu</t>
  </si>
  <si>
    <t>Họ và tên của nhân viên</t>
  </si>
  <si>
    <t>Họ và chữ lót</t>
  </si>
  <si>
    <t>Tên của nhân viên (dùng để sắp xếp thứ thự ABC)</t>
  </si>
  <si>
    <t>Mã của tổ chức (tự sinh duy nhất), Được sử dụng cây tổ chức, của tất cả các tổ chức riêng rẻ, liên kết hoặc độc lập nhau</t>
  </si>
  <si>
    <t>Mã chức danh trong tổ chức. Được tổ chức theo hình cây cho từng tổ chức riêng lẻ (tổ chức là một đơn vị trực thuộc trong bảng tổ chức). Bảng này là con của bảng tổ chức.</t>
  </si>
  <si>
    <t>Mã của tổ chức chứa chức danh này. (ví dụ cấp Công ty/Trung tâm thì có các chức danh Giám đốc, Phó Giám đốc. Cấp Phòng ban có Trưởng phòng, phó phòng, tổ trưởng, chuyên viên...)</t>
  </si>
  <si>
    <t>Mã nhân viên duy nhất trong hệ thống này (và trực thuộc một tổ chức duy nhất trong cây tổ chức, có thể phân đến cấp tổ của tổ chức đó)</t>
  </si>
  <si>
    <t>md-analytics</t>
  </si>
  <si>
    <t>md-map</t>
  </si>
  <si>
    <t>ios-pie-outline</t>
  </si>
  <si>
    <t>ios-pie</t>
  </si>
  <si>
    <t>md-pie</t>
  </si>
  <si>
    <t>md-person-add</t>
  </si>
  <si>
    <t>md-podium</t>
  </si>
  <si>
    <t>md-clock</t>
  </si>
  <si>
    <t>md-build</t>
  </si>
  <si>
    <t>md-contact</t>
  </si>
  <si>
    <t>ios-contact-outline</t>
  </si>
  <si>
    <t>ios-construct-outline</t>
  </si>
  <si>
    <t>ios-folder</t>
  </si>
  <si>
    <t>ios-folder-outline</t>
  </si>
  <si>
    <t>ios-globe-outline</t>
  </si>
  <si>
    <t>ios-globe</t>
  </si>
  <si>
    <t>md-grid</t>
  </si>
  <si>
    <t>md-options</t>
  </si>
  <si>
    <t>ios-people-outline</t>
  </si>
  <si>
    <t>md-people</t>
  </si>
  <si>
    <t>logo-playstation</t>
  </si>
  <si>
    <t>ios-microphone</t>
  </si>
  <si>
    <t>updated_time</t>
  </si>
  <si>
    <t>Kế hoạch đánh giá</t>
  </si>
  <si>
    <t>TÀI CHÍNH</t>
  </si>
  <si>
    <t>KHÁCH HÀNG</t>
  </si>
  <si>
    <t>Sản phẩm/DV sẵn có và chất lượng</t>
  </si>
  <si>
    <t>HỌC HỎI VÀ PHÁT TRIỂN</t>
  </si>
  <si>
    <t>Trọng số KPI</t>
  </si>
  <si>
    <t>Chỉ tiêu</t>
  </si>
  <si>
    <t>Kết quả KPI</t>
  </si>
  <si>
    <t>Ngưỡng</t>
  </si>
  <si>
    <t>Điểm quy đổi</t>
  </si>
  <si>
    <t>Hiệu suất</t>
  </si>
  <si>
    <t>STT</t>
  </si>
  <si>
    <t>job_list</t>
  </si>
  <si>
    <t>OrganizationsPage</t>
  </si>
  <si>
    <t>JobRolesPage</t>
  </si>
  <si>
    <t>StaffsPage</t>
  </si>
  <si>
    <t>BẢNG ĐÁNH GIÁ KẾT QUẢ THỰC HIỆN CHIẾN LƯỢC</t>
  </si>
  <si>
    <t>TRUNG TÂM MẠNG LƯỚI MOBIFONE MIỀN TRUNG</t>
  </si>
  <si>
    <t>Kỳ đánh giá: Tháng 5/2019</t>
  </si>
  <si>
    <t>Tên KPI</t>
  </si>
  <si>
    <t>1.1.2</t>
  </si>
  <si>
    <t>1.1.1</t>
  </si>
  <si>
    <t>Tối ưu hóa chi phí</t>
  </si>
  <si>
    <t>1.2.1</t>
  </si>
  <si>
    <t>1.2.2</t>
  </si>
  <si>
    <t>2.1.1</t>
  </si>
  <si>
    <t>2.1.2</t>
  </si>
  <si>
    <t>QUY TRÌNH NỘI BỘ</t>
  </si>
  <si>
    <t>3.1.1</t>
  </si>
  <si>
    <t>3.1.2</t>
  </si>
  <si>
    <t>3.2.1</t>
  </si>
  <si>
    <t>3.2.2</t>
  </si>
  <si>
    <t>4.1.1</t>
  </si>
  <si>
    <t>Phương pháp tính</t>
  </si>
  <si>
    <t>TỔNG CỘNG</t>
  </si>
  <si>
    <t>Tỷ lệ bộ GSNT được trang bị theo KH đăng ký năm 2019</t>
  </si>
  <si>
    <t>Tỷ lệ bộ GSNT được nâng cấp, điều chuyển theo kế hoạch</t>
  </si>
  <si>
    <t>KPI của Phòng</t>
  </si>
  <si>
    <t>PHÒNG KẾ HOẠCH ĐẦU TƯ</t>
  </si>
  <si>
    <t>BẢNG ĐÁNH GIÁ KẾT QUẢ THỰC HIỆN KPIs CỦA</t>
  </si>
  <si>
    <t>Các chỉ số KPI theo BSC của Đơn vị</t>
  </si>
  <si>
    <t xml:space="preserve">Các chỉ số KPI Phòng chủ trì </t>
  </si>
  <si>
    <t>Các chỉ số KPI Phòng Phối hợp</t>
  </si>
  <si>
    <t>Các chỉ số KPI bổ sung theo chức năng nhiệm vụ của Phòng</t>
  </si>
  <si>
    <t>Tổng cộng</t>
  </si>
  <si>
    <t>Các chỉ số KPI về kết quả công việc</t>
  </si>
  <si>
    <t>Thái độ làm việc tốt</t>
  </si>
  <si>
    <t>Thái độ làm việc không tốt</t>
  </si>
  <si>
    <t>Đà nẵng ngày ….. Tháng  …. Năm 2019</t>
  </si>
  <si>
    <t>Người đánh giá</t>
  </si>
  <si>
    <t>Trưởng đơn vị</t>
  </si>
  <si>
    <t>PHỤ LỤC 01:</t>
  </si>
  <si>
    <t>BỘ CHỈ SỐ KPI ĐÁNH GIÁ KẾT QUẢ HOẠT ĐỘNG CỦA TRUNG TÂM</t>
  </si>
  <si>
    <t>Giai đoạn: Năm 2019</t>
  </si>
  <si>
    <t>Các viễn cảnh</t>
  </si>
  <si>
    <t>Trọng số viễn cảnh</t>
  </si>
  <si>
    <t>Các mục tiêu chiến lược theo Bản đồ chiến lược của Đơn vị</t>
  </si>
  <si>
    <t>Trọng số mục tiêu</t>
  </si>
  <si>
    <t>KPI Đánh giá kết quả hoạt động của Đơn vị</t>
  </si>
  <si>
    <t>Trọng số KPI theo mục tiêu</t>
  </si>
  <si>
    <t>Trọng số tích hợp KPI</t>
  </si>
  <si>
    <t>Giải thích cách tính KPIs</t>
  </si>
  <si>
    <t>Chỉ tiêu năm</t>
  </si>
  <si>
    <t>Tần suất 
theo dõi</t>
  </si>
  <si>
    <t>Tần suất 
đánh giá</t>
  </si>
  <si>
    <t>Nội bộ</t>
  </si>
  <si>
    <t>Trọng số nhóm</t>
  </si>
  <si>
    <t>Công ty ABC&amp;XYZ</t>
  </si>
  <si>
    <t>Tên viết tắt gọn</t>
  </si>
  <si>
    <t>ABC&amp;XYZ</t>
  </si>
  <si>
    <t xml:space="preserve">default 1,  FOREIGN KEY (organization_id) REFERENCES organizations(id),  FOREIGN KEY (job_id) REFERENCES job_roles(id) </t>
  </si>
  <si>
    <t>users</t>
  </si>
  <si>
    <t xml:space="preserve">Mã user sử dụng trong hệ thống này (tự tăng), Là hệ thống user độc lập sử dụng toàn bộ hệ thống, tùy vào chức năng của user được phân quyền theo tổ chức nào mà </t>
  </si>
  <si>
    <t>Tổ chức trực thuộc của user này (được gán từ bảng tổ chức, hoặc người quản trị gán lại khi có thay đổi)</t>
  </si>
  <si>
    <t>username</t>
  </si>
  <si>
    <t>Tên user đăng nhập duy nhất (sử dụng user là số di động)</t>
  </si>
  <si>
    <t>changed_date</t>
  </si>
  <si>
    <t>default 1, unique(name)</t>
  </si>
  <si>
    <t>Đây là một tổ chức Công ty dùng mô phỏng.</t>
  </si>
  <si>
    <t>Trạng thái của người dùng</t>
  </si>
  <si>
    <t>default 1</t>
  </si>
  <si>
    <t>0766777123</t>
  </si>
  <si>
    <t>nvdinh0766777123@gmail.com</t>
  </si>
  <si>
    <t>Trung Tâm Mạng Lưới Mobifone Miền Trung</t>
  </si>
  <si>
    <t>MLMT</t>
  </si>
  <si>
    <t>Công Ty Dịch vụ Mobifone Khu vực 3</t>
  </si>
  <si>
    <t>CTY3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</si>
</sst>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Red]0"/>
  </numFmts>
  <fonts count="34">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color theme="1"/>
      <name val="Calibri"/>
      <family val="2"/>
      <scheme val="minor"/>
    </font>
    <font>
      <u/>
      <sz val="12"/>
      <color theme="10"/>
      <name val="Calibri"/>
      <family val="2"/>
      <scheme val="minor"/>
    </font>
    <font>
      <u/>
      <sz val="12"/>
      <color theme="11"/>
      <name val="Calibri"/>
      <family val="2"/>
      <scheme val="minor"/>
    </font>
    <font>
      <b/>
      <sz val="14"/>
      <color theme="1"/>
      <name val="Calibri"/>
      <family val="2"/>
      <scheme val="minor"/>
    </font>
    <font>
      <b/>
      <sz val="12"/>
      <name val="Times New Roman"/>
      <family val="1"/>
    </font>
    <font>
      <sz val="12"/>
      <name val="Times New Roman"/>
      <family val="1"/>
    </font>
    <font>
      <b/>
      <sz val="14"/>
      <color theme="1"/>
      <name val="Times New Roman"/>
      <family val="1"/>
    </font>
    <font>
      <sz val="12"/>
      <color rgb="FFCE9178"/>
      <name val="Monaco"/>
    </font>
    <font>
      <sz val="12"/>
      <color rgb="FF9CDCFE"/>
      <name val="Monaco"/>
    </font>
    <font>
      <sz val="12"/>
      <color rgb="FF4EC9B0"/>
      <name val="Monaco"/>
    </font>
    <font>
      <b/>
      <sz val="12"/>
      <color theme="1"/>
      <name val="Calibri"/>
      <family val="2"/>
      <scheme val="minor"/>
    </font>
    <font>
      <sz val="11"/>
      <name val="Calibri"/>
      <family val="2"/>
      <scheme val="minor"/>
    </font>
    <font>
      <sz val="10"/>
      <color theme="1"/>
      <name val="Calibri"/>
      <family val="2"/>
      <scheme val="minor"/>
    </font>
    <font>
      <b/>
      <sz val="11"/>
      <color theme="1"/>
      <name val="Calibri"/>
      <family val="2"/>
      <scheme val="minor"/>
    </font>
    <font>
      <sz val="12"/>
      <color theme="1"/>
      <name val="Times New Roman"/>
      <family val="1"/>
    </font>
    <font>
      <b/>
      <i/>
      <sz val="12"/>
      <color theme="1"/>
      <name val="Times New Roman"/>
      <family val="1"/>
    </font>
    <font>
      <sz val="14"/>
      <color theme="1"/>
      <name val="Calibri"/>
      <family val="2"/>
      <scheme val="minor"/>
    </font>
    <font>
      <sz val="13"/>
      <color rgb="FF4D8CF4"/>
      <name val="Monaco"/>
    </font>
    <font>
      <b/>
      <i/>
      <sz val="12"/>
      <name val="Times New Roman"/>
      <family val="1"/>
    </font>
    <font>
      <i/>
      <sz val="9"/>
      <color theme="1"/>
      <name val="Calibri"/>
      <family val="2"/>
      <scheme val="minor"/>
    </font>
    <font>
      <b/>
      <sz val="20"/>
      <color theme="1"/>
      <name val="Times New Roman"/>
      <family val="1"/>
    </font>
    <font>
      <b/>
      <i/>
      <sz val="12"/>
      <color theme="1"/>
      <name val="Calibri"/>
      <family val="2"/>
      <scheme val="minor"/>
    </font>
    <font>
      <b/>
      <sz val="16"/>
      <color theme="1"/>
      <name val="Calibri"/>
      <family val="2"/>
      <scheme val="minor"/>
    </font>
    <font>
      <b/>
      <sz val="12"/>
      <color theme="1"/>
      <name val="Times New Roman"/>
      <family val="1"/>
    </font>
    <font>
      <sz val="12"/>
      <color theme="1"/>
      <name val="Arial"/>
      <family val="2"/>
    </font>
    <font>
      <i/>
      <sz val="12"/>
      <color theme="1"/>
      <name val="Times New Roman"/>
      <family val="1"/>
    </font>
    <font>
      <b/>
      <sz val="12"/>
      <color theme="1"/>
      <name val="Arial"/>
      <family val="2"/>
    </font>
    <font>
      <b/>
      <sz val="15"/>
      <color theme="1"/>
      <name val="Times New Roman"/>
      <family val="1"/>
    </font>
    <font>
      <sz val="11"/>
      <color theme="1"/>
      <name val="Arial"/>
      <family val="2"/>
    </font>
    <font>
      <sz val="12"/>
      <color theme="1"/>
      <name val="Monaco"/>
    </font>
  </fonts>
  <fills count="26">
    <fill>
      <patternFill patternType="none"/>
    </fill>
    <fill>
      <patternFill patternType="gray125"/>
    </fill>
    <fill>
      <patternFill patternType="solid">
        <fgColor theme="3" tint="0.59999389629810485"/>
        <bgColor indexed="64"/>
      </patternFill>
    </fill>
    <fill>
      <patternFill patternType="solid">
        <fgColor theme="5" tint="0.79998168889431442"/>
        <bgColor indexed="64"/>
      </patternFill>
    </fill>
    <fill>
      <patternFill patternType="solid">
        <fgColor rgb="FFFFFF00"/>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7" tint="0.59999389629810485"/>
        <bgColor indexed="64"/>
      </patternFill>
    </fill>
    <fill>
      <patternFill patternType="solid">
        <fgColor theme="9" tint="0.79998168889431442"/>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4"/>
        <bgColor indexed="64"/>
      </patternFill>
    </fill>
    <fill>
      <patternFill patternType="solid">
        <fgColor theme="0" tint="-4.9989318521683403E-2"/>
        <bgColor indexed="64"/>
      </patternFill>
    </fill>
    <fill>
      <patternFill patternType="solid">
        <fgColor theme="4" tint="0.39997558519241921"/>
        <bgColor indexed="64"/>
      </patternFill>
    </fill>
    <fill>
      <patternFill patternType="solid">
        <fgColor rgb="FFFFC000"/>
        <bgColor indexed="64"/>
      </patternFill>
    </fill>
    <fill>
      <patternFill patternType="solid">
        <fgColor rgb="FF92D050"/>
        <bgColor indexed="64"/>
      </patternFill>
    </fill>
    <fill>
      <patternFill patternType="solid">
        <fgColor theme="0" tint="-0.249977111117893"/>
        <bgColor indexed="64"/>
      </patternFill>
    </fill>
    <fill>
      <patternFill patternType="solid">
        <fgColor theme="9"/>
        <bgColor indexed="64"/>
      </patternFill>
    </fill>
    <fill>
      <patternFill patternType="solid">
        <fgColor rgb="FF0000FF"/>
        <bgColor indexed="64"/>
      </patternFill>
    </fill>
    <fill>
      <patternFill patternType="solid">
        <fgColor theme="5" tint="0.79998168889431442"/>
        <bgColor indexed="65"/>
      </patternFill>
    </fill>
    <fill>
      <patternFill patternType="solid">
        <fgColor theme="6" tint="0.79998168889431442"/>
        <bgColor indexed="64"/>
      </patternFill>
    </fill>
    <fill>
      <patternFill patternType="solid">
        <fgColor theme="6" tint="0.39997558519241921"/>
        <bgColor indexed="64"/>
      </patternFill>
    </fill>
    <fill>
      <patternFill patternType="solid">
        <fgColor theme="4" tint="-0.249977111117893"/>
        <bgColor indexed="64"/>
      </patternFill>
    </fill>
    <fill>
      <patternFill patternType="solid">
        <fgColor theme="1" tint="0.499984740745262"/>
        <bgColor indexed="64"/>
      </patternFill>
    </fill>
    <fill>
      <patternFill patternType="solid">
        <fgColor theme="2" tint="-0.249977111117893"/>
        <bgColor indexed="64"/>
      </patternFill>
    </fill>
  </fills>
  <borders count="15">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right style="thin">
        <color auto="1"/>
      </right>
      <top/>
      <bottom/>
      <diagonal/>
    </border>
    <border>
      <left style="thin">
        <color auto="1"/>
      </left>
      <right style="thin">
        <color auto="1"/>
      </right>
      <top style="thin">
        <color auto="1"/>
      </top>
      <bottom/>
      <diagonal/>
    </border>
    <border>
      <left style="dashed">
        <color auto="1"/>
      </left>
      <right style="dashed">
        <color auto="1"/>
      </right>
      <top style="dashed">
        <color auto="1"/>
      </top>
      <bottom/>
      <diagonal/>
    </border>
    <border>
      <left/>
      <right style="thin">
        <color auto="1"/>
      </right>
      <top style="dashed">
        <color auto="1"/>
      </top>
      <bottom/>
      <diagonal/>
    </border>
    <border>
      <left style="dashed">
        <color auto="1"/>
      </left>
      <right style="dashed">
        <color auto="1"/>
      </right>
      <top style="dashed">
        <color auto="1"/>
      </top>
      <bottom style="dashed">
        <color auto="1"/>
      </bottom>
      <diagonal/>
    </border>
    <border>
      <left style="dashed">
        <color auto="1"/>
      </left>
      <right style="dashed">
        <color auto="1"/>
      </right>
      <top/>
      <bottom/>
      <diagonal/>
    </border>
    <border>
      <left/>
      <right style="dashed">
        <color auto="1"/>
      </right>
      <top style="dashed">
        <color auto="1"/>
      </top>
      <bottom/>
      <diagonal/>
    </border>
    <border>
      <left/>
      <right style="dashed">
        <color auto="1"/>
      </right>
      <top/>
      <bottom/>
      <diagonal/>
    </border>
    <border>
      <left style="thin">
        <color rgb="FF000000"/>
      </left>
      <right style="thin">
        <color auto="1"/>
      </right>
      <top style="thin">
        <color auto="1"/>
      </top>
      <bottom style="thin">
        <color auto="1"/>
      </bottom>
      <diagonal/>
    </border>
    <border>
      <left style="thin">
        <color auto="1"/>
      </left>
      <right style="thin">
        <color rgb="FF000000"/>
      </right>
      <top style="thin">
        <color auto="1"/>
      </top>
      <bottom style="thin">
        <color auto="1"/>
      </bottom>
      <diagonal/>
    </border>
    <border>
      <left style="thin">
        <color auto="1"/>
      </left>
      <right/>
      <top style="thin">
        <color auto="1"/>
      </top>
      <bottom style="thin">
        <color auto="1"/>
      </bottom>
      <diagonal/>
    </border>
  </borders>
  <cellStyleXfs count="1030">
    <xf numFmtId="0" fontId="0" fillId="0" borderId="0"/>
    <xf numFmtId="9" fontId="4" fillId="0" borderId="0" applyFon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3" fillId="20" borderId="0" applyNumberFormat="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2" fillId="20" borderId="0" applyNumberFormat="0" applyBorder="0" applyAlignment="0" applyProtection="0"/>
  </cellStyleXfs>
  <cellXfs count="221">
    <xf numFmtId="0" fontId="0" fillId="0" borderId="0" xfId="0"/>
    <xf numFmtId="0" fontId="7" fillId="2" borderId="1" xfId="0" applyFont="1" applyFill="1" applyBorder="1"/>
    <xf numFmtId="9" fontId="0" fillId="4" borderId="1" xfId="0" applyNumberFormat="1" applyFill="1" applyBorder="1"/>
    <xf numFmtId="9" fontId="0" fillId="9" borderId="1" xfId="0" applyNumberFormat="1" applyFill="1" applyBorder="1"/>
    <xf numFmtId="9" fontId="0" fillId="0" borderId="1" xfId="0" applyNumberFormat="1" applyBorder="1"/>
    <xf numFmtId="0" fontId="11" fillId="0" borderId="1" xfId="0" applyFont="1" applyBorder="1"/>
    <xf numFmtId="0" fontId="12" fillId="0" borderId="1" xfId="0" applyFont="1" applyBorder="1"/>
    <xf numFmtId="0" fontId="13" fillId="0" borderId="1" xfId="0" applyFont="1" applyBorder="1"/>
    <xf numFmtId="0" fontId="13" fillId="0" borderId="1" xfId="0" applyFont="1" applyFill="1" applyBorder="1"/>
    <xf numFmtId="0" fontId="7" fillId="12" borderId="1" xfId="0" applyFont="1" applyFill="1" applyBorder="1"/>
    <xf numFmtId="0" fontId="0" fillId="0" borderId="0" xfId="0" applyFill="1"/>
    <xf numFmtId="14" fontId="0" fillId="0" borderId="1" xfId="0" quotePrefix="1" applyNumberFormat="1" applyBorder="1"/>
    <xf numFmtId="0" fontId="0" fillId="0" borderId="0" xfId="0" applyAlignment="1">
      <alignment horizontal="center" vertical="center"/>
    </xf>
    <xf numFmtId="0" fontId="0" fillId="15" borderId="1" xfId="0" applyFill="1" applyBorder="1"/>
    <xf numFmtId="0" fontId="0" fillId="0" borderId="0" xfId="0"/>
    <xf numFmtId="0" fontId="0" fillId="0" borderId="0" xfId="0" applyAlignment="1">
      <alignment wrapText="1"/>
    </xf>
    <xf numFmtId="0" fontId="0" fillId="0" borderId="1" xfId="0" applyBorder="1"/>
    <xf numFmtId="0" fontId="0" fillId="0" borderId="1" xfId="0" applyBorder="1" applyAlignment="1">
      <alignment wrapText="1"/>
    </xf>
    <xf numFmtId="0" fontId="9" fillId="3" borderId="1" xfId="0" applyFont="1" applyFill="1" applyBorder="1" applyAlignment="1">
      <alignment horizontal="left" vertical="center" wrapText="1"/>
    </xf>
    <xf numFmtId="0" fontId="9" fillId="3" borderId="1" xfId="0" quotePrefix="1" applyFont="1" applyFill="1" applyBorder="1" applyAlignment="1">
      <alignment horizontal="left" vertical="center" wrapText="1"/>
    </xf>
    <xf numFmtId="0" fontId="9" fillId="5" borderId="1" xfId="0" applyFont="1" applyFill="1" applyBorder="1" applyAlignment="1">
      <alignment horizontal="left" vertical="center" wrapText="1"/>
    </xf>
    <xf numFmtId="0" fontId="9" fillId="6" borderId="1" xfId="0" applyFont="1" applyFill="1" applyBorder="1" applyAlignment="1">
      <alignment vertical="center" wrapText="1"/>
    </xf>
    <xf numFmtId="0" fontId="9" fillId="6" borderId="1" xfId="0" applyFont="1" applyFill="1" applyBorder="1" applyAlignment="1">
      <alignment horizontal="left" vertical="center" wrapText="1"/>
    </xf>
    <xf numFmtId="0" fontId="9" fillId="7" borderId="1" xfId="0" applyFont="1" applyFill="1" applyBorder="1" applyAlignment="1">
      <alignment vertical="center" wrapText="1"/>
    </xf>
    <xf numFmtId="0" fontId="9" fillId="7" borderId="1" xfId="0" applyFont="1" applyFill="1" applyBorder="1" applyAlignment="1">
      <alignment horizontal="left" vertical="center" wrapText="1"/>
    </xf>
    <xf numFmtId="0" fontId="9" fillId="3" borderId="1" xfId="0" quotePrefix="1" applyFont="1" applyFill="1" applyBorder="1" applyAlignment="1">
      <alignment horizontal="center" vertical="center" wrapText="1"/>
    </xf>
    <xf numFmtId="0" fontId="9" fillId="5" borderId="1" xfId="0" applyFont="1" applyFill="1" applyBorder="1" applyAlignment="1">
      <alignment horizontal="center" vertical="center" wrapText="1"/>
    </xf>
    <xf numFmtId="0" fontId="9" fillId="5" borderId="1" xfId="0" applyFont="1" applyFill="1" applyBorder="1" applyAlignment="1">
      <alignment vertical="center" wrapText="1"/>
    </xf>
    <xf numFmtId="0" fontId="9" fillId="5" borderId="1" xfId="0" quotePrefix="1" applyFont="1" applyFill="1" applyBorder="1" applyAlignment="1">
      <alignment vertical="center" wrapText="1"/>
    </xf>
    <xf numFmtId="0" fontId="9" fillId="6" borderId="1" xfId="0" applyFont="1" applyFill="1" applyBorder="1" applyAlignment="1">
      <alignment horizontal="center" vertical="center" wrapText="1"/>
    </xf>
    <xf numFmtId="0" fontId="9" fillId="7" borderId="1" xfId="0" applyFont="1" applyFill="1" applyBorder="1" applyAlignment="1">
      <alignment horizontal="center" vertical="center" wrapText="1"/>
    </xf>
    <xf numFmtId="0" fontId="10" fillId="10" borderId="1" xfId="0" applyFont="1" applyFill="1" applyBorder="1" applyAlignment="1">
      <alignment horizontal="center"/>
    </xf>
    <xf numFmtId="0" fontId="10" fillId="10" borderId="1" xfId="0" applyFont="1" applyFill="1" applyBorder="1" applyAlignment="1">
      <alignment horizontal="center" wrapText="1"/>
    </xf>
    <xf numFmtId="0" fontId="0" fillId="4" borderId="1" xfId="0" applyFill="1" applyBorder="1"/>
    <xf numFmtId="0" fontId="0" fillId="0" borderId="1" xfId="0" applyFill="1" applyBorder="1"/>
    <xf numFmtId="0" fontId="0" fillId="9" borderId="1" xfId="0" applyFill="1" applyBorder="1"/>
    <xf numFmtId="0" fontId="10" fillId="10" borderId="1" xfId="0" applyFont="1" applyFill="1" applyBorder="1" applyAlignment="1">
      <alignment horizontal="center" vertical="center"/>
    </xf>
    <xf numFmtId="0" fontId="0" fillId="0" borderId="1" xfId="0" applyFill="1" applyBorder="1" applyAlignment="1">
      <alignment vertical="center" wrapText="1"/>
    </xf>
    <xf numFmtId="0" fontId="10" fillId="10" borderId="1" xfId="0" applyFont="1" applyFill="1" applyBorder="1" applyAlignment="1">
      <alignment horizontal="left" vertical="center" wrapText="1"/>
    </xf>
    <xf numFmtId="0" fontId="0" fillId="0" borderId="0" xfId="0" applyAlignment="1">
      <alignment horizontal="left" vertical="center" wrapText="1"/>
    </xf>
    <xf numFmtId="0" fontId="0" fillId="18" borderId="1" xfId="0" applyFill="1" applyBorder="1"/>
    <xf numFmtId="0" fontId="0" fillId="18" borderId="1" xfId="0" applyFill="1" applyBorder="1" applyAlignment="1">
      <alignment wrapText="1"/>
    </xf>
    <xf numFmtId="0" fontId="11" fillId="18" borderId="1" xfId="0" applyFont="1" applyFill="1" applyBorder="1"/>
    <xf numFmtId="0" fontId="0" fillId="18" borderId="1" xfId="0" applyFill="1" applyBorder="1" applyAlignment="1">
      <alignment vertical="center" wrapText="1"/>
    </xf>
    <xf numFmtId="0" fontId="0" fillId="19" borderId="1" xfId="0" applyFill="1" applyBorder="1" applyAlignment="1">
      <alignment wrapText="1"/>
    </xf>
    <xf numFmtId="0" fontId="21" fillId="0" borderId="1" xfId="0" applyFont="1" applyBorder="1"/>
    <xf numFmtId="0" fontId="23" fillId="0" borderId="1" xfId="0" applyFont="1" applyBorder="1" applyAlignment="1">
      <alignment horizontal="center" vertical="center"/>
    </xf>
    <xf numFmtId="9" fontId="0" fillId="0" borderId="1" xfId="0" applyNumberFormat="1" applyFill="1" applyBorder="1"/>
    <xf numFmtId="0" fontId="8" fillId="11" borderId="1" xfId="738" applyFont="1" applyFill="1" applyBorder="1" applyAlignment="1">
      <alignment horizontal="center" vertical="center" wrapText="1"/>
    </xf>
    <xf numFmtId="0" fontId="22" fillId="11" borderId="1" xfId="738" applyFont="1" applyFill="1" applyBorder="1" applyAlignment="1">
      <alignment horizontal="center" vertical="center" wrapText="1"/>
    </xf>
    <xf numFmtId="0" fontId="7" fillId="11" borderId="1" xfId="0" applyFont="1" applyFill="1" applyBorder="1" applyAlignment="1">
      <alignment horizontal="left" vertical="center"/>
    </xf>
    <xf numFmtId="0" fontId="0" fillId="9" borderId="1" xfId="0" applyFill="1" applyBorder="1" applyAlignment="1">
      <alignment horizontal="left" vertical="center"/>
    </xf>
    <xf numFmtId="0" fontId="0" fillId="0" borderId="1" xfId="0" applyBorder="1" applyAlignment="1">
      <alignment horizontal="left" vertical="center"/>
    </xf>
    <xf numFmtId="0" fontId="0" fillId="4" borderId="1" xfId="0" applyFill="1" applyBorder="1" applyAlignment="1">
      <alignment horizontal="left" vertical="center"/>
    </xf>
    <xf numFmtId="0" fontId="8" fillId="17" borderId="1" xfId="738" applyFont="1" applyFill="1" applyBorder="1" applyAlignment="1">
      <alignment horizontal="left" vertical="center"/>
    </xf>
    <xf numFmtId="0" fontId="8" fillId="17" borderId="1" xfId="738" applyFont="1" applyFill="1" applyBorder="1" applyAlignment="1">
      <alignment vertical="center"/>
    </xf>
    <xf numFmtId="9" fontId="8" fillId="17" borderId="1" xfId="738" applyNumberFormat="1" applyFont="1" applyFill="1" applyBorder="1" applyAlignment="1">
      <alignment vertical="center"/>
    </xf>
    <xf numFmtId="0" fontId="8" fillId="8" borderId="1" xfId="0" applyFont="1" applyFill="1" applyBorder="1" applyAlignment="1">
      <alignment horizontal="left" vertical="center"/>
    </xf>
    <xf numFmtId="0" fontId="22" fillId="8" borderId="1" xfId="0" applyFont="1" applyFill="1" applyBorder="1" applyAlignment="1">
      <alignment vertical="center"/>
    </xf>
    <xf numFmtId="9" fontId="22" fillId="8" borderId="1" xfId="1" applyNumberFormat="1" applyFont="1" applyFill="1" applyBorder="1" applyAlignment="1">
      <alignment vertical="center"/>
    </xf>
    <xf numFmtId="0" fontId="0" fillId="16" borderId="1" xfId="0" applyFill="1" applyBorder="1" applyAlignment="1">
      <alignment horizontal="left" vertical="center"/>
    </xf>
    <xf numFmtId="0" fontId="18" fillId="16" borderId="1" xfId="0" applyFont="1" applyFill="1" applyBorder="1" applyAlignment="1">
      <alignment vertical="center" wrapText="1"/>
    </xf>
    <xf numFmtId="9" fontId="0" fillId="16" borderId="1" xfId="0" applyNumberFormat="1" applyFill="1" applyBorder="1"/>
    <xf numFmtId="0" fontId="23" fillId="16" borderId="1" xfId="0" applyFont="1" applyFill="1" applyBorder="1" applyAlignment="1">
      <alignment horizontal="center" vertical="center"/>
    </xf>
    <xf numFmtId="0" fontId="18" fillId="4" borderId="1" xfId="0" applyFont="1" applyFill="1" applyBorder="1" applyAlignment="1">
      <alignment vertical="center" wrapText="1"/>
    </xf>
    <xf numFmtId="0" fontId="23" fillId="4" borderId="1" xfId="0" applyFont="1" applyFill="1" applyBorder="1" applyAlignment="1">
      <alignment horizontal="center" vertical="center"/>
    </xf>
    <xf numFmtId="0" fontId="8" fillId="4" borderId="1" xfId="0" applyFont="1" applyFill="1" applyBorder="1" applyAlignment="1">
      <alignment horizontal="left" vertical="center"/>
    </xf>
    <xf numFmtId="0" fontId="22" fillId="4" borderId="1" xfId="0" applyFont="1" applyFill="1" applyBorder="1" applyAlignment="1">
      <alignment vertical="center"/>
    </xf>
    <xf numFmtId="9" fontId="22" fillId="4" borderId="1" xfId="1" applyNumberFormat="1" applyFont="1" applyFill="1" applyBorder="1" applyAlignment="1">
      <alignment vertical="center"/>
    </xf>
    <xf numFmtId="0" fontId="8" fillId="17" borderId="1" xfId="738" applyFont="1" applyFill="1" applyBorder="1" applyAlignment="1">
      <alignment horizontal="left" vertical="center" wrapText="1"/>
    </xf>
    <xf numFmtId="0" fontId="23" fillId="9" borderId="1" xfId="0" applyFont="1" applyFill="1" applyBorder="1" applyAlignment="1">
      <alignment horizontal="center" vertical="center"/>
    </xf>
    <xf numFmtId="0" fontId="26" fillId="15" borderId="1" xfId="0" applyFont="1" applyFill="1" applyBorder="1"/>
    <xf numFmtId="9" fontId="0" fillId="15" borderId="1" xfId="0" applyNumberFormat="1" applyFill="1" applyBorder="1"/>
    <xf numFmtId="9" fontId="14" fillId="15" borderId="1" xfId="0" applyNumberFormat="1" applyFont="1" applyFill="1" applyBorder="1"/>
    <xf numFmtId="0" fontId="9" fillId="13" borderId="1" xfId="0" applyFont="1" applyFill="1" applyBorder="1" applyAlignment="1">
      <alignment vertical="center"/>
    </xf>
    <xf numFmtId="0" fontId="25" fillId="0" borderId="1" xfId="0" applyFont="1" applyBorder="1" applyAlignment="1">
      <alignment horizontal="left"/>
    </xf>
    <xf numFmtId="9" fontId="22" fillId="8" borderId="1" xfId="1" applyFont="1" applyFill="1" applyBorder="1" applyAlignment="1">
      <alignment vertical="center"/>
    </xf>
    <xf numFmtId="0" fontId="0" fillId="0" borderId="1" xfId="0" applyBorder="1" applyAlignment="1">
      <alignment horizontal="left"/>
    </xf>
    <xf numFmtId="0" fontId="22" fillId="8" borderId="1" xfId="0" applyFont="1" applyFill="1" applyBorder="1" applyAlignment="1">
      <alignment vertical="center" wrapText="1"/>
    </xf>
    <xf numFmtId="0" fontId="22" fillId="8" borderId="1" xfId="0" quotePrefix="1" applyFont="1" applyFill="1" applyBorder="1" applyAlignment="1">
      <alignment vertical="center" wrapText="1"/>
    </xf>
    <xf numFmtId="164" fontId="0" fillId="15" borderId="1" xfId="0" applyNumberFormat="1" applyFill="1" applyBorder="1"/>
    <xf numFmtId="0" fontId="28" fillId="0" borderId="0" xfId="0" applyFont="1"/>
    <xf numFmtId="0" fontId="18" fillId="0" borderId="0" xfId="0" applyFont="1" applyAlignment="1">
      <alignment vertical="center"/>
    </xf>
    <xf numFmtId="0" fontId="29" fillId="0" borderId="0" xfId="0" applyFont="1" applyAlignment="1">
      <alignment horizontal="center" vertical="center"/>
    </xf>
    <xf numFmtId="0" fontId="18" fillId="0" borderId="0" xfId="0" applyFont="1" applyAlignment="1">
      <alignment horizontal="center" vertical="center"/>
    </xf>
    <xf numFmtId="0" fontId="27" fillId="14" borderId="6" xfId="0" applyFont="1" applyFill="1" applyBorder="1" applyAlignment="1">
      <alignment horizontal="center" vertical="center" wrapText="1"/>
    </xf>
    <xf numFmtId="0" fontId="27" fillId="8" borderId="6" xfId="0" applyFont="1" applyFill="1" applyBorder="1" applyAlignment="1">
      <alignment horizontal="center" vertical="center" wrapText="1"/>
    </xf>
    <xf numFmtId="0" fontId="19" fillId="14" borderId="6" xfId="0" applyFont="1" applyFill="1" applyBorder="1" applyAlignment="1">
      <alignment horizontal="center" vertical="center" wrapText="1"/>
    </xf>
    <xf numFmtId="0" fontId="30" fillId="0" borderId="0" xfId="0" applyFont="1"/>
    <xf numFmtId="9" fontId="9" fillId="0" borderId="1" xfId="0" applyNumberFormat="1" applyFont="1" applyFill="1" applyBorder="1" applyAlignment="1">
      <alignment horizontal="center" vertical="center" wrapText="1"/>
    </xf>
    <xf numFmtId="0" fontId="9" fillId="3" borderId="0" xfId="0" quotePrefix="1" applyFont="1" applyFill="1" applyBorder="1" applyAlignment="1">
      <alignment horizontal="left" vertical="center" wrapText="1"/>
    </xf>
    <xf numFmtId="0" fontId="18" fillId="3" borderId="8" xfId="0" quotePrefix="1" applyFont="1" applyFill="1" applyBorder="1" applyAlignment="1">
      <alignment horizontal="center" vertical="center" wrapText="1"/>
    </xf>
    <xf numFmtId="9" fontId="9" fillId="0" borderId="1" xfId="0" quotePrefix="1" applyNumberFormat="1" applyFont="1" applyFill="1" applyBorder="1" applyAlignment="1">
      <alignment horizontal="center" vertical="center" wrapText="1"/>
    </xf>
    <xf numFmtId="9" fontId="9" fillId="3" borderId="0" xfId="0" quotePrefix="1" applyNumberFormat="1" applyFont="1" applyFill="1" applyBorder="1" applyAlignment="1">
      <alignment horizontal="left" vertical="center" wrapText="1"/>
    </xf>
    <xf numFmtId="10" fontId="9" fillId="3" borderId="0" xfId="0" quotePrefix="1" applyNumberFormat="1" applyFont="1" applyFill="1" applyBorder="1" applyAlignment="1">
      <alignment horizontal="left" vertical="center" wrapText="1"/>
    </xf>
    <xf numFmtId="0" fontId="18" fillId="3" borderId="0" xfId="0" quotePrefix="1" applyFont="1" applyFill="1" applyBorder="1" applyAlignment="1">
      <alignment horizontal="center" vertical="center" wrapText="1"/>
    </xf>
    <xf numFmtId="0" fontId="9" fillId="5" borderId="0" xfId="0" applyFont="1" applyFill="1" applyBorder="1" applyAlignment="1">
      <alignment vertical="center" wrapText="1"/>
    </xf>
    <xf numFmtId="0" fontId="9" fillId="5" borderId="8" xfId="0" applyFont="1" applyFill="1" applyBorder="1" applyAlignment="1">
      <alignment horizontal="center" vertical="center" wrapText="1"/>
    </xf>
    <xf numFmtId="0" fontId="9" fillId="5" borderId="0" xfId="0" quotePrefix="1" applyFont="1" applyFill="1" applyBorder="1" applyAlignment="1">
      <alignment vertical="center" wrapText="1"/>
    </xf>
    <xf numFmtId="0" fontId="9" fillId="6" borderId="0" xfId="0" applyFont="1" applyFill="1" applyBorder="1" applyAlignment="1">
      <alignment vertical="center" wrapText="1"/>
    </xf>
    <xf numFmtId="0" fontId="18" fillId="6" borderId="8" xfId="0" applyFont="1" applyFill="1" applyBorder="1" applyAlignment="1">
      <alignment horizontal="center" vertical="center" wrapText="1"/>
    </xf>
    <xf numFmtId="0" fontId="18" fillId="6" borderId="0" xfId="0" applyFont="1" applyFill="1" applyBorder="1" applyAlignment="1">
      <alignment horizontal="center" vertical="center" wrapText="1"/>
    </xf>
    <xf numFmtId="0" fontId="9" fillId="7" borderId="0" xfId="0" applyFont="1" applyFill="1" applyBorder="1" applyAlignment="1">
      <alignment vertical="center" wrapText="1"/>
    </xf>
    <xf numFmtId="0" fontId="18" fillId="7" borderId="8" xfId="0" applyFont="1" applyFill="1" applyBorder="1" applyAlignment="1">
      <alignment horizontal="center" vertical="center" wrapText="1"/>
    </xf>
    <xf numFmtId="0" fontId="9" fillId="7" borderId="0" xfId="0" applyFont="1" applyFill="1" applyBorder="1" applyAlignment="1">
      <alignment horizontal="left" vertical="center" wrapText="1"/>
    </xf>
    <xf numFmtId="0" fontId="18" fillId="7" borderId="0" xfId="0" applyFont="1" applyFill="1" applyBorder="1" applyAlignment="1">
      <alignment horizontal="center" vertical="center" wrapText="1"/>
    </xf>
    <xf numFmtId="0" fontId="32" fillId="0" borderId="0" xfId="0" applyFont="1" applyBorder="1"/>
    <xf numFmtId="9" fontId="27" fillId="15" borderId="8" xfId="1" applyFont="1" applyFill="1" applyBorder="1" applyAlignment="1">
      <alignment horizontal="center" vertical="center"/>
    </xf>
    <xf numFmtId="0" fontId="32" fillId="0" borderId="0" xfId="0" applyFont="1" applyBorder="1" applyAlignment="1">
      <alignment vertical="center"/>
    </xf>
    <xf numFmtId="0" fontId="32" fillId="0" borderId="0" xfId="0" applyFont="1" applyBorder="1" applyAlignment="1">
      <alignment horizontal="center"/>
    </xf>
    <xf numFmtId="0" fontId="28" fillId="0" borderId="0" xfId="0" applyFont="1" applyAlignment="1">
      <alignment wrapText="1"/>
    </xf>
    <xf numFmtId="0" fontId="32" fillId="0" borderId="0" xfId="0" applyFont="1" applyBorder="1" applyAlignment="1">
      <alignment horizontal="center" vertical="center"/>
    </xf>
    <xf numFmtId="9" fontId="32" fillId="0" borderId="0" xfId="1" applyFont="1" applyBorder="1"/>
    <xf numFmtId="0" fontId="28" fillId="0" borderId="0" xfId="0" applyFont="1" applyAlignment="1">
      <alignment vertical="center"/>
    </xf>
    <xf numFmtId="0" fontId="28" fillId="0" borderId="0" xfId="0" applyFont="1" applyAlignment="1">
      <alignment horizontal="center"/>
    </xf>
    <xf numFmtId="9" fontId="28" fillId="0" borderId="0" xfId="1" applyFont="1" applyAlignment="1">
      <alignment horizontal="center" vertical="center"/>
    </xf>
    <xf numFmtId="0" fontId="28" fillId="0" borderId="0" xfId="0" applyFont="1" applyAlignment="1">
      <alignment horizontal="center" vertical="center"/>
    </xf>
    <xf numFmtId="0" fontId="8" fillId="7" borderId="1" xfId="0" applyFont="1" applyFill="1" applyBorder="1" applyAlignment="1">
      <alignment horizontal="center" vertical="center" wrapText="1"/>
    </xf>
    <xf numFmtId="9" fontId="8" fillId="0" borderId="1" xfId="0" applyNumberFormat="1" applyFont="1" applyFill="1" applyBorder="1" applyAlignment="1">
      <alignment horizontal="center" vertical="center" wrapText="1"/>
    </xf>
    <xf numFmtId="0" fontId="8" fillId="6" borderId="1" xfId="0" applyFont="1" applyFill="1" applyBorder="1" applyAlignment="1">
      <alignment horizontal="center" vertical="center" wrapText="1"/>
    </xf>
    <xf numFmtId="0" fontId="29" fillId="0" borderId="0" xfId="0" applyFont="1" applyAlignment="1">
      <alignment horizontal="center" vertical="center"/>
    </xf>
    <xf numFmtId="9" fontId="8" fillId="0" borderId="5" xfId="0" applyNumberFormat="1" applyFont="1" applyFill="1" applyBorder="1" applyAlignment="1">
      <alignment vertical="center"/>
    </xf>
    <xf numFmtId="9" fontId="8" fillId="0" borderId="2" xfId="0" applyNumberFormat="1" applyFont="1" applyFill="1" applyBorder="1" applyAlignment="1">
      <alignment vertical="center"/>
    </xf>
    <xf numFmtId="0" fontId="8" fillId="7" borderId="5" xfId="0" applyFont="1" applyFill="1" applyBorder="1" applyAlignment="1">
      <alignment vertical="center" wrapText="1"/>
    </xf>
    <xf numFmtId="0" fontId="8" fillId="7" borderId="3" xfId="0" applyFont="1" applyFill="1" applyBorder="1" applyAlignment="1">
      <alignment vertical="center" wrapText="1"/>
    </xf>
    <xf numFmtId="0" fontId="8" fillId="7" borderId="2" xfId="0" applyFont="1" applyFill="1" applyBorder="1" applyAlignment="1">
      <alignment vertical="center" wrapText="1"/>
    </xf>
    <xf numFmtId="9" fontId="8" fillId="0" borderId="5" xfId="0" applyNumberFormat="1" applyFont="1" applyFill="1" applyBorder="1" applyAlignment="1">
      <alignment vertical="center" wrapText="1"/>
    </xf>
    <xf numFmtId="9" fontId="8" fillId="0" borderId="3" xfId="0" applyNumberFormat="1" applyFont="1" applyFill="1" applyBorder="1" applyAlignment="1">
      <alignment vertical="center" wrapText="1"/>
    </xf>
    <xf numFmtId="9" fontId="8" fillId="0" borderId="2" xfId="0" applyNumberFormat="1" applyFont="1" applyFill="1" applyBorder="1" applyAlignment="1">
      <alignment vertical="center" wrapText="1"/>
    </xf>
    <xf numFmtId="0" fontId="8" fillId="5" borderId="5" xfId="0" applyFont="1" applyFill="1" applyBorder="1" applyAlignment="1">
      <alignment vertical="center" wrapText="1"/>
    </xf>
    <xf numFmtId="0" fontId="8" fillId="5" borderId="2" xfId="0" applyFont="1" applyFill="1" applyBorder="1" applyAlignment="1">
      <alignment vertical="center" wrapText="1"/>
    </xf>
    <xf numFmtId="0" fontId="8" fillId="6" borderId="5" xfId="0" applyFont="1" applyFill="1" applyBorder="1" applyAlignment="1">
      <alignment vertical="center" wrapText="1"/>
    </xf>
    <xf numFmtId="0" fontId="8" fillId="6" borderId="3" xfId="0" applyFont="1" applyFill="1" applyBorder="1" applyAlignment="1">
      <alignment vertical="center" wrapText="1"/>
    </xf>
    <xf numFmtId="0" fontId="8" fillId="6" borderId="2" xfId="0" applyFont="1" applyFill="1" applyBorder="1" applyAlignment="1">
      <alignment vertical="center" wrapText="1"/>
    </xf>
    <xf numFmtId="0" fontId="8" fillId="3" borderId="5" xfId="0" applyFont="1" applyFill="1" applyBorder="1" applyAlignment="1">
      <alignment vertical="center" wrapText="1"/>
    </xf>
    <xf numFmtId="0" fontId="8" fillId="3" borderId="2" xfId="0" applyFont="1" applyFill="1" applyBorder="1" applyAlignment="1">
      <alignment vertical="center" wrapText="1"/>
    </xf>
    <xf numFmtId="0" fontId="8" fillId="3" borderId="5" xfId="0" applyFont="1" applyFill="1" applyBorder="1" applyAlignment="1">
      <alignment vertical="center"/>
    </xf>
    <xf numFmtId="0" fontId="8" fillId="3" borderId="2" xfId="0" applyFont="1" applyFill="1" applyBorder="1" applyAlignment="1">
      <alignment vertical="center"/>
    </xf>
    <xf numFmtId="165" fontId="0" fillId="0" borderId="0" xfId="0" applyNumberFormat="1"/>
    <xf numFmtId="0" fontId="0" fillId="0" borderId="0" xfId="0"/>
    <xf numFmtId="0" fontId="0" fillId="11" borderId="1" xfId="0" applyFill="1" applyBorder="1" applyAlignment="1">
      <alignment horizontal="left" vertical="center"/>
    </xf>
    <xf numFmtId="0" fontId="0" fillId="11" borderId="1" xfId="0" applyFill="1" applyBorder="1"/>
    <xf numFmtId="0" fontId="0" fillId="11" borderId="1" xfId="0" applyFill="1" applyBorder="1" applyAlignment="1">
      <alignment wrapText="1"/>
    </xf>
    <xf numFmtId="0" fontId="15" fillId="11" borderId="1" xfId="0" applyFont="1" applyFill="1" applyBorder="1" applyAlignment="1">
      <alignment horizontal="center" vertical="center"/>
    </xf>
    <xf numFmtId="0" fontId="16" fillId="11" borderId="1" xfId="0" applyFont="1" applyFill="1" applyBorder="1" applyAlignment="1">
      <alignment horizontal="left" vertical="center" wrapText="1"/>
    </xf>
    <xf numFmtId="0" fontId="17" fillId="11" borderId="1" xfId="0" applyFont="1" applyFill="1" applyBorder="1" applyAlignment="1">
      <alignment horizontal="left" vertical="center"/>
    </xf>
    <xf numFmtId="0" fontId="0" fillId="11" borderId="1" xfId="0" applyFill="1" applyBorder="1" applyAlignment="1">
      <alignment horizontal="left" vertical="center" wrapText="1"/>
    </xf>
    <xf numFmtId="0" fontId="0" fillId="11" borderId="1" xfId="0" applyFill="1" applyBorder="1" applyAlignment="1">
      <alignment horizontal="center" vertical="center"/>
    </xf>
    <xf numFmtId="0" fontId="0" fillId="3" borderId="1" xfId="0" applyFill="1" applyBorder="1" applyAlignment="1">
      <alignment horizontal="left" vertical="center"/>
    </xf>
    <xf numFmtId="0" fontId="7" fillId="3" borderId="1" xfId="0" applyFont="1" applyFill="1" applyBorder="1" applyAlignment="1">
      <alignment horizontal="left" vertical="center"/>
    </xf>
    <xf numFmtId="0" fontId="0" fillId="3" borderId="1" xfId="0" applyFill="1" applyBorder="1"/>
    <xf numFmtId="0" fontId="0" fillId="3" borderId="1" xfId="0" applyFill="1" applyBorder="1" applyAlignment="1">
      <alignment wrapText="1"/>
    </xf>
    <xf numFmtId="0" fontId="15" fillId="3" borderId="1" xfId="0" applyFont="1" applyFill="1" applyBorder="1" applyAlignment="1">
      <alignment horizontal="center" vertical="center"/>
    </xf>
    <xf numFmtId="0" fontId="0" fillId="3" borderId="1" xfId="0" applyFill="1" applyBorder="1" applyAlignment="1">
      <alignment horizontal="left" vertical="center" wrapText="1"/>
    </xf>
    <xf numFmtId="0" fontId="0" fillId="3" borderId="1" xfId="0" applyFill="1" applyBorder="1" applyAlignment="1">
      <alignment vertical="center" wrapText="1"/>
    </xf>
    <xf numFmtId="0" fontId="0" fillId="3" borderId="1" xfId="0" applyFill="1" applyBorder="1" applyAlignment="1">
      <alignment horizontal="center" vertical="center"/>
    </xf>
    <xf numFmtId="0" fontId="0" fillId="3" borderId="1" xfId="0" applyFont="1" applyFill="1" applyBorder="1" applyAlignment="1">
      <alignment wrapText="1"/>
    </xf>
    <xf numFmtId="0" fontId="0" fillId="11" borderId="1" xfId="0" applyFont="1" applyFill="1" applyBorder="1" applyAlignment="1">
      <alignment wrapText="1"/>
    </xf>
    <xf numFmtId="0" fontId="0" fillId="21" borderId="1" xfId="0" applyFill="1" applyBorder="1" applyAlignment="1">
      <alignment horizontal="left" vertical="center"/>
    </xf>
    <xf numFmtId="0" fontId="7" fillId="21" borderId="1" xfId="0" applyFont="1" applyFill="1" applyBorder="1" applyAlignment="1">
      <alignment horizontal="left" vertical="center"/>
    </xf>
    <xf numFmtId="0" fontId="0" fillId="21" borderId="1" xfId="0" applyFill="1" applyBorder="1"/>
    <xf numFmtId="0" fontId="0" fillId="21" borderId="1" xfId="0" applyFill="1" applyBorder="1" applyAlignment="1">
      <alignment wrapText="1"/>
    </xf>
    <xf numFmtId="0" fontId="11" fillId="21" borderId="1" xfId="0" applyFont="1" applyFill="1" applyBorder="1" applyAlignment="1">
      <alignment horizontal="center" vertical="center"/>
    </xf>
    <xf numFmtId="0" fontId="0" fillId="21" borderId="1" xfId="0" applyFill="1" applyBorder="1" applyAlignment="1">
      <alignment horizontal="left" vertical="center" wrapText="1"/>
    </xf>
    <xf numFmtId="0" fontId="15" fillId="21" borderId="1" xfId="0" applyFont="1" applyFill="1" applyBorder="1" applyAlignment="1">
      <alignment horizontal="center" vertical="center"/>
    </xf>
    <xf numFmtId="0" fontId="14" fillId="21" borderId="1" xfId="0" applyFont="1" applyFill="1" applyBorder="1" applyAlignment="1">
      <alignment horizontal="left" vertical="center"/>
    </xf>
    <xf numFmtId="0" fontId="0" fillId="21" borderId="1" xfId="0" applyFill="1" applyBorder="1" applyAlignment="1">
      <alignment vertical="center" wrapText="1"/>
    </xf>
    <xf numFmtId="0" fontId="0" fillId="21" borderId="1" xfId="0" applyFill="1" applyBorder="1" applyAlignment="1">
      <alignment horizontal="center" vertical="center"/>
    </xf>
    <xf numFmtId="0" fontId="0" fillId="21" borderId="1" xfId="0" applyFont="1" applyFill="1" applyBorder="1" applyAlignment="1">
      <alignment wrapText="1"/>
    </xf>
    <xf numFmtId="0" fontId="0" fillId="22" borderId="1" xfId="0" applyFill="1" applyBorder="1" applyAlignment="1">
      <alignment horizontal="left" vertical="center"/>
    </xf>
    <xf numFmtId="0" fontId="7" fillId="22" borderId="1" xfId="0" applyFont="1" applyFill="1" applyBorder="1" applyAlignment="1">
      <alignment horizontal="left" vertical="center"/>
    </xf>
    <xf numFmtId="0" fontId="0" fillId="22" borderId="1" xfId="0" applyFill="1" applyBorder="1"/>
    <xf numFmtId="0" fontId="0" fillId="22" borderId="1" xfId="0" applyFill="1" applyBorder="1" applyAlignment="1">
      <alignment wrapText="1"/>
    </xf>
    <xf numFmtId="0" fontId="0" fillId="22" borderId="1" xfId="0" applyFill="1" applyBorder="1" applyAlignment="1">
      <alignment horizontal="center" vertical="center"/>
    </xf>
    <xf numFmtId="0" fontId="16" fillId="22" borderId="1" xfId="0" applyFont="1" applyFill="1" applyBorder="1" applyAlignment="1">
      <alignment horizontal="left" vertical="center" wrapText="1"/>
    </xf>
    <xf numFmtId="0" fontId="0" fillId="22" borderId="1" xfId="0" applyFont="1" applyFill="1" applyBorder="1" applyAlignment="1">
      <alignment horizontal="left" vertical="center"/>
    </xf>
    <xf numFmtId="0" fontId="0" fillId="22" borderId="1" xfId="0" applyFont="1" applyFill="1" applyBorder="1" applyAlignment="1">
      <alignment wrapText="1"/>
    </xf>
    <xf numFmtId="0" fontId="0" fillId="22" borderId="1" xfId="0" applyFont="1" applyFill="1" applyBorder="1" applyAlignment="1">
      <alignment horizontal="center" vertical="center"/>
    </xf>
    <xf numFmtId="0" fontId="0" fillId="22" borderId="1" xfId="0" applyFont="1" applyFill="1" applyBorder="1"/>
    <xf numFmtId="0" fontId="0" fillId="0" borderId="0" xfId="0" applyFont="1"/>
    <xf numFmtId="0" fontId="0" fillId="11" borderId="1" xfId="0" applyFont="1" applyFill="1" applyBorder="1" applyAlignment="1">
      <alignment horizontal="left" vertical="center"/>
    </xf>
    <xf numFmtId="0" fontId="1" fillId="11" borderId="1" xfId="0" applyFont="1" applyFill="1" applyBorder="1" applyAlignment="1">
      <alignment horizontal="center" vertical="center"/>
    </xf>
    <xf numFmtId="0" fontId="0" fillId="11" borderId="1" xfId="0" applyFont="1" applyFill="1" applyBorder="1"/>
    <xf numFmtId="0" fontId="0" fillId="0" borderId="0" xfId="0" applyFont="1" applyFill="1"/>
    <xf numFmtId="0" fontId="0" fillId="3" borderId="1" xfId="0" applyFont="1" applyFill="1" applyBorder="1" applyAlignment="1">
      <alignment horizontal="left" vertical="center"/>
    </xf>
    <xf numFmtId="0" fontId="1" fillId="3" borderId="1" xfId="0" applyFont="1" applyFill="1" applyBorder="1" applyAlignment="1">
      <alignment horizontal="center" vertical="center"/>
    </xf>
    <xf numFmtId="0" fontId="33" fillId="3" borderId="1" xfId="0" applyFont="1" applyFill="1" applyBorder="1" applyAlignment="1">
      <alignment horizontal="left" vertical="center" wrapText="1"/>
    </xf>
    <xf numFmtId="0" fontId="0" fillId="3" borderId="1" xfId="0" applyFont="1" applyFill="1" applyBorder="1"/>
    <xf numFmtId="0" fontId="0" fillId="21" borderId="1" xfId="0" applyFont="1" applyFill="1" applyBorder="1" applyAlignment="1">
      <alignment horizontal="left" vertical="center"/>
    </xf>
    <xf numFmtId="0" fontId="33" fillId="21" borderId="1" xfId="0" applyFont="1" applyFill="1" applyBorder="1" applyAlignment="1">
      <alignment horizontal="center" vertical="center"/>
    </xf>
    <xf numFmtId="0" fontId="33" fillId="21" borderId="1" xfId="0" applyFont="1" applyFill="1" applyBorder="1" applyAlignment="1">
      <alignment horizontal="left" vertical="center" wrapText="1"/>
    </xf>
    <xf numFmtId="0" fontId="0" fillId="21" borderId="1" xfId="0" applyFont="1" applyFill="1" applyBorder="1"/>
    <xf numFmtId="0" fontId="0" fillId="23" borderId="1" xfId="0" applyFill="1" applyBorder="1"/>
    <xf numFmtId="0" fontId="0" fillId="7" borderId="1" xfId="0" applyFill="1" applyBorder="1"/>
    <xf numFmtId="0" fontId="0" fillId="7" borderId="1" xfId="0" quotePrefix="1" applyFill="1" applyBorder="1"/>
    <xf numFmtId="0" fontId="0" fillId="24" borderId="1" xfId="0" applyFill="1" applyBorder="1" applyAlignment="1">
      <alignment horizontal="left" vertical="center"/>
    </xf>
    <xf numFmtId="0" fontId="7" fillId="24" borderId="1" xfId="0" applyFont="1" applyFill="1" applyBorder="1" applyAlignment="1">
      <alignment horizontal="left" vertical="center"/>
    </xf>
    <xf numFmtId="0" fontId="17" fillId="24" borderId="1" xfId="0" applyFont="1" applyFill="1" applyBorder="1" applyAlignment="1">
      <alignment horizontal="left" vertical="center"/>
    </xf>
    <xf numFmtId="165" fontId="7" fillId="24" borderId="1" xfId="0" applyNumberFormat="1" applyFont="1" applyFill="1" applyBorder="1" applyAlignment="1">
      <alignment horizontal="left" vertical="center"/>
    </xf>
    <xf numFmtId="0" fontId="0" fillId="25" borderId="12" xfId="0" applyFill="1" applyBorder="1" applyAlignment="1">
      <alignment vertical="center" wrapText="1"/>
    </xf>
    <xf numFmtId="0" fontId="0" fillId="25" borderId="1" xfId="0" applyFill="1" applyBorder="1" applyAlignment="1">
      <alignment vertical="center" wrapText="1"/>
    </xf>
    <xf numFmtId="165" fontId="0" fillId="25" borderId="1" xfId="0" applyNumberFormat="1" applyFill="1" applyBorder="1" applyAlignment="1">
      <alignment vertical="center" wrapText="1"/>
    </xf>
    <xf numFmtId="0" fontId="0" fillId="25" borderId="14" xfId="0" applyFill="1" applyBorder="1" applyAlignment="1">
      <alignment vertical="center" wrapText="1"/>
    </xf>
    <xf numFmtId="0" fontId="0" fillId="25" borderId="13" xfId="0" applyFill="1" applyBorder="1" applyAlignment="1">
      <alignment vertical="center" wrapText="1"/>
    </xf>
    <xf numFmtId="0" fontId="24" fillId="0" borderId="0" xfId="0" applyFont="1" applyAlignment="1">
      <alignment horizontal="center" vertical="center"/>
    </xf>
    <xf numFmtId="0" fontId="26" fillId="0" borderId="0" xfId="0" applyFont="1" applyAlignment="1">
      <alignment horizontal="center"/>
    </xf>
    <xf numFmtId="0" fontId="20" fillId="0" borderId="0" xfId="0" applyFont="1" applyAlignment="1">
      <alignment horizontal="center"/>
    </xf>
    <xf numFmtId="0" fontId="0" fillId="0" borderId="0" xfId="0" applyAlignment="1">
      <alignment horizontal="center"/>
    </xf>
    <xf numFmtId="0" fontId="27" fillId="0" borderId="0" xfId="0" applyFont="1" applyAlignment="1">
      <alignment horizontal="center"/>
    </xf>
    <xf numFmtId="0" fontId="29" fillId="0" borderId="0" xfId="0" applyFont="1" applyAlignment="1">
      <alignment horizontal="center" vertical="center"/>
    </xf>
    <xf numFmtId="0" fontId="31" fillId="3" borderId="7" xfId="0" applyFont="1" applyFill="1" applyBorder="1" applyAlignment="1">
      <alignment horizontal="center" vertical="center" textRotation="90" wrapText="1"/>
    </xf>
    <xf numFmtId="0" fontId="31" fillId="3" borderId="4" xfId="0" applyFont="1" applyFill="1" applyBorder="1" applyAlignment="1">
      <alignment horizontal="center" vertical="center" textRotation="90" wrapText="1"/>
    </xf>
    <xf numFmtId="9" fontId="8" fillId="0" borderId="5" xfId="0" applyNumberFormat="1" applyFont="1" applyFill="1" applyBorder="1" applyAlignment="1">
      <alignment horizontal="center" vertical="center" textRotation="90" wrapText="1"/>
    </xf>
    <xf numFmtId="9" fontId="8" fillId="0" borderId="3" xfId="0" applyNumberFormat="1" applyFont="1" applyFill="1" applyBorder="1" applyAlignment="1">
      <alignment horizontal="center" vertical="center" textRotation="90" wrapText="1"/>
    </xf>
    <xf numFmtId="0" fontId="31" fillId="7" borderId="10" xfId="0" applyFont="1" applyFill="1" applyBorder="1" applyAlignment="1">
      <alignment horizontal="center" vertical="center" textRotation="90" wrapText="1"/>
    </xf>
    <xf numFmtId="0" fontId="31" fillId="7" borderId="11" xfId="0" applyFont="1" applyFill="1" applyBorder="1" applyAlignment="1">
      <alignment horizontal="center" vertical="center" textRotation="90" wrapText="1"/>
    </xf>
    <xf numFmtId="9" fontId="8" fillId="0" borderId="1" xfId="0" applyNumberFormat="1" applyFont="1" applyFill="1" applyBorder="1" applyAlignment="1">
      <alignment horizontal="center" vertical="center" textRotation="90" wrapText="1"/>
    </xf>
    <xf numFmtId="0" fontId="31" fillId="5" borderId="8" xfId="0" applyFont="1" applyFill="1" applyBorder="1" applyAlignment="1">
      <alignment horizontal="center" vertical="center" textRotation="90" wrapText="1"/>
    </xf>
    <xf numFmtId="0" fontId="31" fillId="6" borderId="6" xfId="0" applyFont="1" applyFill="1" applyBorder="1" applyAlignment="1">
      <alignment horizontal="center" vertical="center" textRotation="90" wrapText="1"/>
    </xf>
    <xf numFmtId="0" fontId="31" fillId="6" borderId="9" xfId="0" applyFont="1" applyFill="1" applyBorder="1" applyAlignment="1">
      <alignment horizontal="center" vertical="center" textRotation="90" wrapText="1"/>
    </xf>
    <xf numFmtId="9" fontId="8" fillId="0" borderId="2" xfId="0" applyNumberFormat="1" applyFont="1" applyFill="1" applyBorder="1" applyAlignment="1">
      <alignment horizontal="center" vertical="center" textRotation="90" wrapText="1"/>
    </xf>
  </cellXfs>
  <cellStyles count="1030">
    <cellStyle name="20% - Accent2" xfId="738" builtinId="34"/>
    <cellStyle name="20% - Accent2 2" xfId="1029" xr:uid="{D12FAB88-ADF9-4D5E-AD1B-D4CFDB1F0B38}"/>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7" builtinId="9" hidden="1"/>
    <cellStyle name="Followed Hyperlink" xfId="139" builtinId="9" hidden="1"/>
    <cellStyle name="Followed Hyperlink" xfId="141" builtinId="9" hidden="1"/>
    <cellStyle name="Followed Hyperlink" xfId="143" builtinId="9" hidden="1"/>
    <cellStyle name="Followed Hyperlink" xfId="145" builtinId="9" hidden="1"/>
    <cellStyle name="Followed Hyperlink" xfId="147" builtinId="9" hidden="1"/>
    <cellStyle name="Followed Hyperlink" xfId="149" builtinId="9" hidden="1"/>
    <cellStyle name="Followed Hyperlink" xfId="151" builtinId="9" hidden="1"/>
    <cellStyle name="Followed Hyperlink" xfId="153" builtinId="9" hidden="1"/>
    <cellStyle name="Followed Hyperlink" xfId="155" builtinId="9" hidden="1"/>
    <cellStyle name="Followed Hyperlink" xfId="157" builtinId="9" hidden="1"/>
    <cellStyle name="Followed Hyperlink" xfId="159" builtinId="9" hidden="1"/>
    <cellStyle name="Followed Hyperlink" xfId="161" builtinId="9" hidden="1"/>
    <cellStyle name="Followed Hyperlink" xfId="163" builtinId="9" hidden="1"/>
    <cellStyle name="Followed Hyperlink" xfId="165" builtinId="9" hidden="1"/>
    <cellStyle name="Followed Hyperlink" xfId="167" builtinId="9" hidden="1"/>
    <cellStyle name="Followed Hyperlink" xfId="169" builtinId="9" hidden="1"/>
    <cellStyle name="Followed Hyperlink" xfId="171" builtinId="9" hidden="1"/>
    <cellStyle name="Followed Hyperlink" xfId="173"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Followed Hyperlink" xfId="187" builtinId="9" hidden="1"/>
    <cellStyle name="Followed Hyperlink" xfId="189" builtinId="9" hidden="1"/>
    <cellStyle name="Followed Hyperlink" xfId="191" builtinId="9" hidden="1"/>
    <cellStyle name="Followed Hyperlink" xfId="193"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40" builtinId="9" hidden="1"/>
    <cellStyle name="Followed Hyperlink" xfId="742" builtinId="9" hidden="1"/>
    <cellStyle name="Followed Hyperlink" xfId="744" builtinId="9" hidden="1"/>
    <cellStyle name="Followed Hyperlink" xfId="746" builtinId="9" hidden="1"/>
    <cellStyle name="Followed Hyperlink" xfId="748" builtinId="9" hidden="1"/>
    <cellStyle name="Followed Hyperlink" xfId="750" builtinId="9" hidden="1"/>
    <cellStyle name="Followed Hyperlink" xfId="752" builtinId="9" hidden="1"/>
    <cellStyle name="Followed Hyperlink" xfId="754" builtinId="9" hidden="1"/>
    <cellStyle name="Followed Hyperlink" xfId="756" builtinId="9" hidden="1"/>
    <cellStyle name="Followed Hyperlink" xfId="758" builtinId="9" hidden="1"/>
    <cellStyle name="Followed Hyperlink" xfId="760" builtinId="9" hidden="1"/>
    <cellStyle name="Followed Hyperlink" xfId="762" builtinId="9" hidden="1"/>
    <cellStyle name="Followed Hyperlink" xfId="764" builtinId="9" hidden="1"/>
    <cellStyle name="Followed Hyperlink" xfId="766" builtinId="9" hidden="1"/>
    <cellStyle name="Followed Hyperlink" xfId="768" builtinId="9" hidden="1"/>
    <cellStyle name="Followed Hyperlink" xfId="770" builtinId="9" hidden="1"/>
    <cellStyle name="Followed Hyperlink" xfId="772" builtinId="9" hidden="1"/>
    <cellStyle name="Followed Hyperlink" xfId="774" builtinId="9" hidden="1"/>
    <cellStyle name="Followed Hyperlink" xfId="776" builtinId="9" hidden="1"/>
    <cellStyle name="Followed Hyperlink" xfId="778" builtinId="9" hidden="1"/>
    <cellStyle name="Followed Hyperlink" xfId="780" builtinId="9" hidden="1"/>
    <cellStyle name="Followed Hyperlink" xfId="782" builtinId="9" hidden="1"/>
    <cellStyle name="Followed Hyperlink" xfId="784" builtinId="9" hidden="1"/>
    <cellStyle name="Followed Hyperlink" xfId="786" builtinId="9" hidden="1"/>
    <cellStyle name="Followed Hyperlink" xfId="788" builtinId="9" hidden="1"/>
    <cellStyle name="Followed Hyperlink" xfId="790" builtinId="9" hidden="1"/>
    <cellStyle name="Followed Hyperlink" xfId="792" builtinId="9" hidden="1"/>
    <cellStyle name="Followed Hyperlink" xfId="794" builtinId="9" hidden="1"/>
    <cellStyle name="Followed Hyperlink" xfId="796" builtinId="9" hidden="1"/>
    <cellStyle name="Followed Hyperlink" xfId="798" builtinId="9" hidden="1"/>
    <cellStyle name="Followed Hyperlink" xfId="800" builtinId="9" hidden="1"/>
    <cellStyle name="Followed Hyperlink" xfId="802" builtinId="9" hidden="1"/>
    <cellStyle name="Followed Hyperlink" xfId="804" builtinId="9" hidden="1"/>
    <cellStyle name="Followed Hyperlink" xfId="806" builtinId="9" hidden="1"/>
    <cellStyle name="Followed Hyperlink" xfId="808" builtinId="9" hidden="1"/>
    <cellStyle name="Followed Hyperlink" xfId="810" builtinId="9" hidden="1"/>
    <cellStyle name="Followed Hyperlink" xfId="812" builtinId="9" hidden="1"/>
    <cellStyle name="Followed Hyperlink" xfId="814" builtinId="9" hidden="1"/>
    <cellStyle name="Followed Hyperlink" xfId="816" builtinId="9" hidden="1"/>
    <cellStyle name="Followed Hyperlink" xfId="818" builtinId="9" hidden="1"/>
    <cellStyle name="Followed Hyperlink" xfId="820" builtinId="9" hidden="1"/>
    <cellStyle name="Followed Hyperlink" xfId="822" builtinId="9" hidden="1"/>
    <cellStyle name="Followed Hyperlink" xfId="824" builtinId="9" hidden="1"/>
    <cellStyle name="Followed Hyperlink" xfId="826" builtinId="9" hidden="1"/>
    <cellStyle name="Followed Hyperlink" xfId="828" builtinId="9" hidden="1"/>
    <cellStyle name="Followed Hyperlink" xfId="830" builtinId="9" hidden="1"/>
    <cellStyle name="Followed Hyperlink" xfId="832" builtinId="9" hidden="1"/>
    <cellStyle name="Followed Hyperlink" xfId="834" builtinId="9" hidden="1"/>
    <cellStyle name="Followed Hyperlink" xfId="836" builtinId="9" hidden="1"/>
    <cellStyle name="Followed Hyperlink" xfId="838" builtinId="9" hidden="1"/>
    <cellStyle name="Followed Hyperlink" xfId="840" builtinId="9" hidden="1"/>
    <cellStyle name="Followed Hyperlink" xfId="842" builtinId="9" hidden="1"/>
    <cellStyle name="Followed Hyperlink" xfId="844" builtinId="9" hidden="1"/>
    <cellStyle name="Followed Hyperlink" xfId="846" builtinId="9" hidden="1"/>
    <cellStyle name="Followed Hyperlink" xfId="848" builtinId="9" hidden="1"/>
    <cellStyle name="Followed Hyperlink" xfId="850" builtinId="9" hidden="1"/>
    <cellStyle name="Followed Hyperlink" xfId="852" builtinId="9" hidden="1"/>
    <cellStyle name="Followed Hyperlink" xfId="854" builtinId="9" hidden="1"/>
    <cellStyle name="Followed Hyperlink" xfId="856" builtinId="9" hidden="1"/>
    <cellStyle name="Followed Hyperlink" xfId="858" builtinId="9" hidden="1"/>
    <cellStyle name="Followed Hyperlink" xfId="860" builtinId="9" hidden="1"/>
    <cellStyle name="Followed Hyperlink" xfId="862" builtinId="9" hidden="1"/>
    <cellStyle name="Followed Hyperlink" xfId="864" builtinId="9" hidden="1"/>
    <cellStyle name="Followed Hyperlink" xfId="866" builtinId="9" hidden="1"/>
    <cellStyle name="Followed Hyperlink" xfId="868" builtinId="9" hidden="1"/>
    <cellStyle name="Followed Hyperlink" xfId="870" builtinId="9" hidden="1"/>
    <cellStyle name="Followed Hyperlink" xfId="872" builtinId="9" hidden="1"/>
    <cellStyle name="Followed Hyperlink" xfId="874" builtinId="9" hidden="1"/>
    <cellStyle name="Followed Hyperlink" xfId="876" builtinId="9" hidden="1"/>
    <cellStyle name="Followed Hyperlink" xfId="878" builtinId="9" hidden="1"/>
    <cellStyle name="Followed Hyperlink" xfId="880" builtinId="9" hidden="1"/>
    <cellStyle name="Followed Hyperlink" xfId="882" builtinId="9" hidden="1"/>
    <cellStyle name="Followed Hyperlink" xfId="884" builtinId="9" hidden="1"/>
    <cellStyle name="Followed Hyperlink" xfId="886" builtinId="9" hidden="1"/>
    <cellStyle name="Followed Hyperlink" xfId="888" builtinId="9" hidden="1"/>
    <cellStyle name="Followed Hyperlink" xfId="890" builtinId="9" hidden="1"/>
    <cellStyle name="Followed Hyperlink" xfId="892" builtinId="9" hidden="1"/>
    <cellStyle name="Followed Hyperlink" xfId="894" builtinId="9" hidden="1"/>
    <cellStyle name="Followed Hyperlink" xfId="896" builtinId="9" hidden="1"/>
    <cellStyle name="Followed Hyperlink" xfId="898" builtinId="9" hidden="1"/>
    <cellStyle name="Followed Hyperlink" xfId="900" builtinId="9" hidden="1"/>
    <cellStyle name="Followed Hyperlink" xfId="902" builtinId="9" hidden="1"/>
    <cellStyle name="Followed Hyperlink" xfId="904" builtinId="9" hidden="1"/>
    <cellStyle name="Followed Hyperlink" xfId="906" builtinId="9" hidden="1"/>
    <cellStyle name="Followed Hyperlink" xfId="908" builtinId="9" hidden="1"/>
    <cellStyle name="Followed Hyperlink" xfId="910" builtinId="9" hidden="1"/>
    <cellStyle name="Followed Hyperlink" xfId="912" builtinId="9" hidden="1"/>
    <cellStyle name="Followed Hyperlink" xfId="914" builtinId="9" hidden="1"/>
    <cellStyle name="Followed Hyperlink" xfId="916" builtinId="9" hidden="1"/>
    <cellStyle name="Followed Hyperlink" xfId="918" builtinId="9" hidden="1"/>
    <cellStyle name="Followed Hyperlink" xfId="920" builtinId="9" hidden="1"/>
    <cellStyle name="Followed Hyperlink" xfId="922" builtinId="9" hidden="1"/>
    <cellStyle name="Followed Hyperlink" xfId="924" builtinId="9" hidden="1"/>
    <cellStyle name="Followed Hyperlink" xfId="926" builtinId="9" hidden="1"/>
    <cellStyle name="Followed Hyperlink" xfId="928" builtinId="9" hidden="1"/>
    <cellStyle name="Followed Hyperlink" xfId="930" builtinId="9" hidden="1"/>
    <cellStyle name="Followed Hyperlink" xfId="932" builtinId="9" hidden="1"/>
    <cellStyle name="Followed Hyperlink" xfId="934" builtinId="9" hidden="1"/>
    <cellStyle name="Followed Hyperlink" xfId="936" builtinId="9" hidden="1"/>
    <cellStyle name="Followed Hyperlink" xfId="938" builtinId="9" hidden="1"/>
    <cellStyle name="Followed Hyperlink" xfId="940" builtinId="9" hidden="1"/>
    <cellStyle name="Followed Hyperlink" xfId="942" builtinId="9" hidden="1"/>
    <cellStyle name="Followed Hyperlink" xfId="944" builtinId="9" hidden="1"/>
    <cellStyle name="Followed Hyperlink" xfId="946" builtinId="9" hidden="1"/>
    <cellStyle name="Followed Hyperlink" xfId="948" builtinId="9" hidden="1"/>
    <cellStyle name="Followed Hyperlink" xfId="950" builtinId="9" hidden="1"/>
    <cellStyle name="Followed Hyperlink" xfId="952" builtinId="9" hidden="1"/>
    <cellStyle name="Followed Hyperlink" xfId="954" builtinId="9" hidden="1"/>
    <cellStyle name="Followed Hyperlink" xfId="956" builtinId="9" hidden="1"/>
    <cellStyle name="Followed Hyperlink" xfId="958" builtinId="9" hidden="1"/>
    <cellStyle name="Followed Hyperlink" xfId="960" builtinId="9" hidden="1"/>
    <cellStyle name="Followed Hyperlink" xfId="962" builtinId="9" hidden="1"/>
    <cellStyle name="Followed Hyperlink" xfId="964" builtinId="9" hidden="1"/>
    <cellStyle name="Followed Hyperlink" xfId="966" builtinId="9" hidden="1"/>
    <cellStyle name="Followed Hyperlink" xfId="968" builtinId="9" hidden="1"/>
    <cellStyle name="Followed Hyperlink" xfId="970" builtinId="9" hidden="1"/>
    <cellStyle name="Followed Hyperlink" xfId="972" builtinId="9" hidden="1"/>
    <cellStyle name="Followed Hyperlink" xfId="974" builtinId="9" hidden="1"/>
    <cellStyle name="Followed Hyperlink" xfId="976" builtinId="9" hidden="1"/>
    <cellStyle name="Followed Hyperlink" xfId="978" builtinId="9" hidden="1"/>
    <cellStyle name="Followed Hyperlink" xfId="980" builtinId="9" hidden="1"/>
    <cellStyle name="Followed Hyperlink" xfId="982" builtinId="9" hidden="1"/>
    <cellStyle name="Followed Hyperlink" xfId="984" builtinId="9" hidden="1"/>
    <cellStyle name="Followed Hyperlink" xfId="986" builtinId="9" hidden="1"/>
    <cellStyle name="Followed Hyperlink" xfId="988" builtinId="9" hidden="1"/>
    <cellStyle name="Followed Hyperlink" xfId="990" builtinId="9" hidden="1"/>
    <cellStyle name="Followed Hyperlink" xfId="992" builtinId="9" hidden="1"/>
    <cellStyle name="Followed Hyperlink" xfId="994" builtinId="9" hidden="1"/>
    <cellStyle name="Followed Hyperlink" xfId="996" builtinId="9" hidden="1"/>
    <cellStyle name="Followed Hyperlink" xfId="998" builtinId="9" hidden="1"/>
    <cellStyle name="Followed Hyperlink" xfId="1000" builtinId="9" hidden="1"/>
    <cellStyle name="Followed Hyperlink" xfId="1002" builtinId="9" hidden="1"/>
    <cellStyle name="Followed Hyperlink" xfId="1004" builtinId="9" hidden="1"/>
    <cellStyle name="Followed Hyperlink" xfId="1006" builtinId="9" hidden="1"/>
    <cellStyle name="Followed Hyperlink" xfId="1008" builtinId="9" hidden="1"/>
    <cellStyle name="Followed Hyperlink" xfId="1010" builtinId="9" hidden="1"/>
    <cellStyle name="Followed Hyperlink" xfId="1012" builtinId="9" hidden="1"/>
    <cellStyle name="Followed Hyperlink" xfId="1014" builtinId="9" hidden="1"/>
    <cellStyle name="Followed Hyperlink" xfId="1016" builtinId="9" hidden="1"/>
    <cellStyle name="Followed Hyperlink" xfId="1018" builtinId="9" hidden="1"/>
    <cellStyle name="Followed Hyperlink" xfId="1020" builtinId="9" hidden="1"/>
    <cellStyle name="Followed Hyperlink" xfId="1022" builtinId="9" hidden="1"/>
    <cellStyle name="Followed Hyperlink" xfId="1024" builtinId="9" hidden="1"/>
    <cellStyle name="Followed Hyperlink" xfId="1026" builtinId="9" hidden="1"/>
    <cellStyle name="Followed Hyperlink" xfId="1028"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hidden="1"/>
    <cellStyle name="Hyperlink" xfId="130" builtinId="8" hidden="1"/>
    <cellStyle name="Hyperlink" xfId="132" builtinId="8" hidden="1"/>
    <cellStyle name="Hyperlink" xfId="134" builtinId="8" hidden="1"/>
    <cellStyle name="Hyperlink" xfId="136" builtinId="8" hidden="1"/>
    <cellStyle name="Hyperlink" xfId="138" builtinId="8" hidden="1"/>
    <cellStyle name="Hyperlink" xfId="140" builtinId="8" hidden="1"/>
    <cellStyle name="Hyperlink" xfId="142" builtinId="8" hidden="1"/>
    <cellStyle name="Hyperlink" xfId="144" builtinId="8" hidden="1"/>
    <cellStyle name="Hyperlink" xfId="146" builtinId="8" hidden="1"/>
    <cellStyle name="Hyperlink" xfId="148" builtinId="8" hidden="1"/>
    <cellStyle name="Hyperlink" xfId="150" builtinId="8" hidden="1"/>
    <cellStyle name="Hyperlink" xfId="152" builtinId="8" hidden="1"/>
    <cellStyle name="Hyperlink" xfId="154" builtinId="8" hidden="1"/>
    <cellStyle name="Hyperlink" xfId="156" builtinId="8" hidden="1"/>
    <cellStyle name="Hyperlink" xfId="158" builtinId="8" hidden="1"/>
    <cellStyle name="Hyperlink" xfId="160" builtinId="8" hidden="1"/>
    <cellStyle name="Hyperlink" xfId="162" builtinId="8" hidden="1"/>
    <cellStyle name="Hyperlink" xfId="164" builtinId="8" hidden="1"/>
    <cellStyle name="Hyperlink" xfId="166" builtinId="8" hidden="1"/>
    <cellStyle name="Hyperlink" xfId="168" builtinId="8" hidden="1"/>
    <cellStyle name="Hyperlink" xfId="170" builtinId="8" hidden="1"/>
    <cellStyle name="Hyperlink" xfId="172"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86" builtinId="8" hidden="1"/>
    <cellStyle name="Hyperlink" xfId="188" builtinId="8" hidden="1"/>
    <cellStyle name="Hyperlink" xfId="190" builtinId="8" hidden="1"/>
    <cellStyle name="Hyperlink" xfId="192"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9" builtinId="8" hidden="1"/>
    <cellStyle name="Hyperlink" xfId="741" builtinId="8" hidden="1"/>
    <cellStyle name="Hyperlink" xfId="743" builtinId="8" hidden="1"/>
    <cellStyle name="Hyperlink" xfId="745" builtinId="8" hidden="1"/>
    <cellStyle name="Hyperlink" xfId="747" builtinId="8" hidden="1"/>
    <cellStyle name="Hyperlink" xfId="749" builtinId="8" hidden="1"/>
    <cellStyle name="Hyperlink" xfId="751" builtinId="8" hidden="1"/>
    <cellStyle name="Hyperlink" xfId="753" builtinId="8" hidden="1"/>
    <cellStyle name="Hyperlink" xfId="755" builtinId="8" hidden="1"/>
    <cellStyle name="Hyperlink" xfId="757" builtinId="8" hidden="1"/>
    <cellStyle name="Hyperlink" xfId="759" builtinId="8" hidden="1"/>
    <cellStyle name="Hyperlink" xfId="761" builtinId="8" hidden="1"/>
    <cellStyle name="Hyperlink" xfId="763" builtinId="8" hidden="1"/>
    <cellStyle name="Hyperlink" xfId="765" builtinId="8" hidden="1"/>
    <cellStyle name="Hyperlink" xfId="767" builtinId="8" hidden="1"/>
    <cellStyle name="Hyperlink" xfId="769" builtinId="8" hidden="1"/>
    <cellStyle name="Hyperlink" xfId="771" builtinId="8" hidden="1"/>
    <cellStyle name="Hyperlink" xfId="773" builtinId="8" hidden="1"/>
    <cellStyle name="Hyperlink" xfId="775" builtinId="8" hidden="1"/>
    <cellStyle name="Hyperlink" xfId="777" builtinId="8" hidden="1"/>
    <cellStyle name="Hyperlink" xfId="779" builtinId="8" hidden="1"/>
    <cellStyle name="Hyperlink" xfId="781" builtinId="8" hidden="1"/>
    <cellStyle name="Hyperlink" xfId="783" builtinId="8" hidden="1"/>
    <cellStyle name="Hyperlink" xfId="785" builtinId="8" hidden="1"/>
    <cellStyle name="Hyperlink" xfId="787" builtinId="8" hidden="1"/>
    <cellStyle name="Hyperlink" xfId="789" builtinId="8" hidden="1"/>
    <cellStyle name="Hyperlink" xfId="791" builtinId="8" hidden="1"/>
    <cellStyle name="Hyperlink" xfId="793" builtinId="8" hidden="1"/>
    <cellStyle name="Hyperlink" xfId="795" builtinId="8" hidden="1"/>
    <cellStyle name="Hyperlink" xfId="797" builtinId="8" hidden="1"/>
    <cellStyle name="Hyperlink" xfId="799" builtinId="8" hidden="1"/>
    <cellStyle name="Hyperlink" xfId="801" builtinId="8" hidden="1"/>
    <cellStyle name="Hyperlink" xfId="803" builtinId="8" hidden="1"/>
    <cellStyle name="Hyperlink" xfId="805" builtinId="8" hidden="1"/>
    <cellStyle name="Hyperlink" xfId="807" builtinId="8" hidden="1"/>
    <cellStyle name="Hyperlink" xfId="809" builtinId="8" hidden="1"/>
    <cellStyle name="Hyperlink" xfId="811" builtinId="8" hidden="1"/>
    <cellStyle name="Hyperlink" xfId="813" builtinId="8" hidden="1"/>
    <cellStyle name="Hyperlink" xfId="815" builtinId="8" hidden="1"/>
    <cellStyle name="Hyperlink" xfId="817" builtinId="8" hidden="1"/>
    <cellStyle name="Hyperlink" xfId="819" builtinId="8" hidden="1"/>
    <cellStyle name="Hyperlink" xfId="821" builtinId="8" hidden="1"/>
    <cellStyle name="Hyperlink" xfId="823" builtinId="8" hidden="1"/>
    <cellStyle name="Hyperlink" xfId="825" builtinId="8" hidden="1"/>
    <cellStyle name="Hyperlink" xfId="827" builtinId="8" hidden="1"/>
    <cellStyle name="Hyperlink" xfId="829" builtinId="8" hidden="1"/>
    <cellStyle name="Hyperlink" xfId="831" builtinId="8" hidden="1"/>
    <cellStyle name="Hyperlink" xfId="833" builtinId="8" hidden="1"/>
    <cellStyle name="Hyperlink" xfId="835" builtinId="8" hidden="1"/>
    <cellStyle name="Hyperlink" xfId="837" builtinId="8" hidden="1"/>
    <cellStyle name="Hyperlink" xfId="839" builtinId="8" hidden="1"/>
    <cellStyle name="Hyperlink" xfId="841" builtinId="8" hidden="1"/>
    <cellStyle name="Hyperlink" xfId="843" builtinId="8" hidden="1"/>
    <cellStyle name="Hyperlink" xfId="845" builtinId="8" hidden="1"/>
    <cellStyle name="Hyperlink" xfId="847" builtinId="8" hidden="1"/>
    <cellStyle name="Hyperlink" xfId="849" builtinId="8" hidden="1"/>
    <cellStyle name="Hyperlink" xfId="851" builtinId="8" hidden="1"/>
    <cellStyle name="Hyperlink" xfId="853" builtinId="8" hidden="1"/>
    <cellStyle name="Hyperlink" xfId="855" builtinId="8" hidden="1"/>
    <cellStyle name="Hyperlink" xfId="857" builtinId="8" hidden="1"/>
    <cellStyle name="Hyperlink" xfId="859" builtinId="8" hidden="1"/>
    <cellStyle name="Hyperlink" xfId="861" builtinId="8" hidden="1"/>
    <cellStyle name="Hyperlink" xfId="863" builtinId="8" hidden="1"/>
    <cellStyle name="Hyperlink" xfId="865" builtinId="8" hidden="1"/>
    <cellStyle name="Hyperlink" xfId="867" builtinId="8" hidden="1"/>
    <cellStyle name="Hyperlink" xfId="869" builtinId="8" hidden="1"/>
    <cellStyle name="Hyperlink" xfId="871" builtinId="8" hidden="1"/>
    <cellStyle name="Hyperlink" xfId="873" builtinId="8" hidden="1"/>
    <cellStyle name="Hyperlink" xfId="875" builtinId="8" hidden="1"/>
    <cellStyle name="Hyperlink" xfId="877" builtinId="8" hidden="1"/>
    <cellStyle name="Hyperlink" xfId="879" builtinId="8" hidden="1"/>
    <cellStyle name="Hyperlink" xfId="881" builtinId="8" hidden="1"/>
    <cellStyle name="Hyperlink" xfId="883" builtinId="8" hidden="1"/>
    <cellStyle name="Hyperlink" xfId="885" builtinId="8" hidden="1"/>
    <cellStyle name="Hyperlink" xfId="887" builtinId="8" hidden="1"/>
    <cellStyle name="Hyperlink" xfId="889" builtinId="8" hidden="1"/>
    <cellStyle name="Hyperlink" xfId="891" builtinId="8" hidden="1"/>
    <cellStyle name="Hyperlink" xfId="893" builtinId="8" hidden="1"/>
    <cellStyle name="Hyperlink" xfId="895" builtinId="8" hidden="1"/>
    <cellStyle name="Hyperlink" xfId="897" builtinId="8" hidden="1"/>
    <cellStyle name="Hyperlink" xfId="899" builtinId="8" hidden="1"/>
    <cellStyle name="Hyperlink" xfId="901" builtinId="8" hidden="1"/>
    <cellStyle name="Hyperlink" xfId="903" builtinId="8" hidden="1"/>
    <cellStyle name="Hyperlink" xfId="905" builtinId="8" hidden="1"/>
    <cellStyle name="Hyperlink" xfId="907" builtinId="8" hidden="1"/>
    <cellStyle name="Hyperlink" xfId="909" builtinId="8" hidden="1"/>
    <cellStyle name="Hyperlink" xfId="911" builtinId="8" hidden="1"/>
    <cellStyle name="Hyperlink" xfId="913" builtinId="8" hidden="1"/>
    <cellStyle name="Hyperlink" xfId="915" builtinId="8" hidden="1"/>
    <cellStyle name="Hyperlink" xfId="917" builtinId="8" hidden="1"/>
    <cellStyle name="Hyperlink" xfId="919" builtinId="8" hidden="1"/>
    <cellStyle name="Hyperlink" xfId="921" builtinId="8" hidden="1"/>
    <cellStyle name="Hyperlink" xfId="923" builtinId="8" hidden="1"/>
    <cellStyle name="Hyperlink" xfId="925" builtinId="8" hidden="1"/>
    <cellStyle name="Hyperlink" xfId="927" builtinId="8" hidden="1"/>
    <cellStyle name="Hyperlink" xfId="929" builtinId="8" hidden="1"/>
    <cellStyle name="Hyperlink" xfId="931" builtinId="8" hidden="1"/>
    <cellStyle name="Hyperlink" xfId="933" builtinId="8" hidden="1"/>
    <cellStyle name="Hyperlink" xfId="935" builtinId="8" hidden="1"/>
    <cellStyle name="Hyperlink" xfId="937" builtinId="8" hidden="1"/>
    <cellStyle name="Hyperlink" xfId="939" builtinId="8" hidden="1"/>
    <cellStyle name="Hyperlink" xfId="941" builtinId="8" hidden="1"/>
    <cellStyle name="Hyperlink" xfId="943" builtinId="8" hidden="1"/>
    <cellStyle name="Hyperlink" xfId="945" builtinId="8" hidden="1"/>
    <cellStyle name="Hyperlink" xfId="947" builtinId="8" hidden="1"/>
    <cellStyle name="Hyperlink" xfId="949" builtinId="8" hidden="1"/>
    <cellStyle name="Hyperlink" xfId="951" builtinId="8" hidden="1"/>
    <cellStyle name="Hyperlink" xfId="953" builtinId="8" hidden="1"/>
    <cellStyle name="Hyperlink" xfId="955" builtinId="8" hidden="1"/>
    <cellStyle name="Hyperlink" xfId="957" builtinId="8" hidden="1"/>
    <cellStyle name="Hyperlink" xfId="959" builtinId="8" hidden="1"/>
    <cellStyle name="Hyperlink" xfId="961" builtinId="8" hidden="1"/>
    <cellStyle name="Hyperlink" xfId="963" builtinId="8" hidden="1"/>
    <cellStyle name="Hyperlink" xfId="965" builtinId="8" hidden="1"/>
    <cellStyle name="Hyperlink" xfId="967" builtinId="8" hidden="1"/>
    <cellStyle name="Hyperlink" xfId="969" builtinId="8" hidden="1"/>
    <cellStyle name="Hyperlink" xfId="971" builtinId="8" hidden="1"/>
    <cellStyle name="Hyperlink" xfId="973" builtinId="8" hidden="1"/>
    <cellStyle name="Hyperlink" xfId="975" builtinId="8" hidden="1"/>
    <cellStyle name="Hyperlink" xfId="977" builtinId="8" hidden="1"/>
    <cellStyle name="Hyperlink" xfId="979" builtinId="8" hidden="1"/>
    <cellStyle name="Hyperlink" xfId="981" builtinId="8" hidden="1"/>
    <cellStyle name="Hyperlink" xfId="983" builtinId="8" hidden="1"/>
    <cellStyle name="Hyperlink" xfId="985" builtinId="8" hidden="1"/>
    <cellStyle name="Hyperlink" xfId="987" builtinId="8" hidden="1"/>
    <cellStyle name="Hyperlink" xfId="989" builtinId="8" hidden="1"/>
    <cellStyle name="Hyperlink" xfId="991" builtinId="8" hidden="1"/>
    <cellStyle name="Hyperlink" xfId="993" builtinId="8" hidden="1"/>
    <cellStyle name="Hyperlink" xfId="995" builtinId="8" hidden="1"/>
    <cellStyle name="Hyperlink" xfId="997" builtinId="8" hidden="1"/>
    <cellStyle name="Hyperlink" xfId="999" builtinId="8" hidden="1"/>
    <cellStyle name="Hyperlink" xfId="1001" builtinId="8" hidden="1"/>
    <cellStyle name="Hyperlink" xfId="1003" builtinId="8" hidden="1"/>
    <cellStyle name="Hyperlink" xfId="1005" builtinId="8" hidden="1"/>
    <cellStyle name="Hyperlink" xfId="1007" builtinId="8" hidden="1"/>
    <cellStyle name="Hyperlink" xfId="1009" builtinId="8" hidden="1"/>
    <cellStyle name="Hyperlink" xfId="1011" builtinId="8" hidden="1"/>
    <cellStyle name="Hyperlink" xfId="1013" builtinId="8" hidden="1"/>
    <cellStyle name="Hyperlink" xfId="1015" builtinId="8" hidden="1"/>
    <cellStyle name="Hyperlink" xfId="1017" builtinId="8" hidden="1"/>
    <cellStyle name="Hyperlink" xfId="1019" builtinId="8" hidden="1"/>
    <cellStyle name="Hyperlink" xfId="1021" builtinId="8" hidden="1"/>
    <cellStyle name="Hyperlink" xfId="1023" builtinId="8" hidden="1"/>
    <cellStyle name="Hyperlink" xfId="1025" builtinId="8" hidden="1"/>
    <cellStyle name="Hyperlink" xfId="1027" builtinId="8" hidden="1"/>
    <cellStyle name="Normal" xfId="0" builtinId="0"/>
    <cellStyle name="Percent" xfId="1" builtinId="5"/>
  </cellStyles>
  <dxfs count="2">
    <dxf>
      <font>
        <color auto="1"/>
      </font>
      <fill>
        <patternFill>
          <bgColor rgb="FFFF0000"/>
        </patternFill>
      </fill>
    </dxf>
    <dxf>
      <font>
        <color auto="1"/>
      </font>
      <fill>
        <patternFill>
          <bgColor rgb="FFFF0000"/>
        </patternFill>
      </fill>
    </dxf>
  </dxfs>
  <tableStyles count="0" defaultTableStyle="TableStyleMedium9" defaultPivotStyle="PivotStyleMedium4"/>
  <colors>
    <mruColors>
      <color rgb="FFFF9966"/>
      <color rgb="FFFF3399"/>
      <color rgb="FFFFFFFF"/>
      <color rgb="FFCC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5"/>
  <sheetViews>
    <sheetView workbookViewId="0">
      <pane xSplit="2" ySplit="1" topLeftCell="C29" activePane="bottomRight" state="frozen"/>
      <selection pane="topRight" activeCell="C1" sqref="C1"/>
      <selection pane="bottomLeft" activeCell="A2" sqref="A2"/>
      <selection pane="bottomRight" activeCell="C35" sqref="C35"/>
    </sheetView>
  </sheetViews>
  <sheetFormatPr defaultColWidth="11" defaultRowHeight="15.75"/>
  <cols>
    <col min="1" max="1" width="21.375" bestFit="1" customWidth="1"/>
    <col min="2" max="2" width="33.5" bestFit="1" customWidth="1"/>
    <col min="3" max="3" width="49.5" style="15" customWidth="1"/>
    <col min="4" max="4" width="16.375" style="12" bestFit="1" customWidth="1"/>
    <col min="5" max="5" width="34.125" style="39" customWidth="1"/>
    <col min="6" max="6" width="13.125" bestFit="1" customWidth="1"/>
    <col min="7" max="16384" width="11" style="10"/>
  </cols>
  <sheetData>
    <row r="1" spans="1:6" ht="18.75">
      <c r="A1" s="31" t="s">
        <v>90</v>
      </c>
      <c r="B1" s="31" t="s">
        <v>91</v>
      </c>
      <c r="C1" s="32" t="s">
        <v>7</v>
      </c>
      <c r="D1" s="36" t="s">
        <v>92</v>
      </c>
      <c r="E1" s="38" t="s">
        <v>93</v>
      </c>
      <c r="F1" s="31" t="s">
        <v>8</v>
      </c>
    </row>
    <row r="2" spans="1:6" s="183" customFormat="1" ht="47.25">
      <c r="A2" s="180" t="s">
        <v>145</v>
      </c>
      <c r="B2" s="180" t="s">
        <v>0</v>
      </c>
      <c r="C2" s="157" t="s">
        <v>218</v>
      </c>
      <c r="D2" s="181" t="s">
        <v>117</v>
      </c>
      <c r="E2" s="144" t="s">
        <v>119</v>
      </c>
      <c r="F2" s="182">
        <v>1</v>
      </c>
    </row>
    <row r="3" spans="1:6" ht="18.75">
      <c r="A3" s="140" t="s">
        <v>145</v>
      </c>
      <c r="B3" s="50" t="s">
        <v>1</v>
      </c>
      <c r="C3" s="142" t="s">
        <v>146</v>
      </c>
      <c r="D3" s="143" t="s">
        <v>117</v>
      </c>
      <c r="E3" s="144"/>
      <c r="F3" s="141">
        <v>2</v>
      </c>
    </row>
    <row r="4" spans="1:6">
      <c r="A4" s="140" t="s">
        <v>145</v>
      </c>
      <c r="B4" s="145" t="s">
        <v>11</v>
      </c>
      <c r="C4" s="142" t="s">
        <v>147</v>
      </c>
      <c r="D4" s="143" t="s">
        <v>118</v>
      </c>
      <c r="E4" s="144"/>
      <c r="F4" s="141">
        <v>3</v>
      </c>
    </row>
    <row r="5" spans="1:6">
      <c r="A5" s="140" t="s">
        <v>145</v>
      </c>
      <c r="B5" s="145" t="s">
        <v>7</v>
      </c>
      <c r="C5" s="142" t="s">
        <v>148</v>
      </c>
      <c r="D5" s="143" t="s">
        <v>118</v>
      </c>
      <c r="E5" s="144"/>
      <c r="F5" s="141">
        <v>4</v>
      </c>
    </row>
    <row r="6" spans="1:6">
      <c r="A6" s="140" t="s">
        <v>145</v>
      </c>
      <c r="B6" s="145" t="s">
        <v>113</v>
      </c>
      <c r="C6" s="145" t="s">
        <v>313</v>
      </c>
      <c r="D6" s="143" t="s">
        <v>118</v>
      </c>
      <c r="E6" s="144"/>
      <c r="F6" s="141">
        <v>5</v>
      </c>
    </row>
    <row r="7" spans="1:6" ht="18.75">
      <c r="A7" s="140" t="s">
        <v>145</v>
      </c>
      <c r="B7" s="50" t="s">
        <v>15</v>
      </c>
      <c r="C7" s="142" t="s">
        <v>121</v>
      </c>
      <c r="D7" s="143" t="s">
        <v>117</v>
      </c>
      <c r="E7" s="146"/>
      <c r="F7" s="141">
        <v>6</v>
      </c>
    </row>
    <row r="8" spans="1:6" ht="18.75">
      <c r="A8" s="140" t="s">
        <v>145</v>
      </c>
      <c r="B8" s="50" t="s">
        <v>244</v>
      </c>
      <c r="C8" s="142" t="s">
        <v>120</v>
      </c>
      <c r="D8" s="143" t="s">
        <v>117</v>
      </c>
      <c r="E8" s="146"/>
      <c r="F8" s="141">
        <v>7</v>
      </c>
    </row>
    <row r="9" spans="1:6" ht="18.75">
      <c r="A9" s="140" t="s">
        <v>145</v>
      </c>
      <c r="B9" s="50" t="s">
        <v>321</v>
      </c>
      <c r="C9" s="142" t="s">
        <v>149</v>
      </c>
      <c r="D9" s="143" t="s">
        <v>118</v>
      </c>
      <c r="E9" s="144"/>
      <c r="F9" s="141">
        <v>8</v>
      </c>
    </row>
    <row r="10" spans="1:6">
      <c r="A10" s="140" t="s">
        <v>145</v>
      </c>
      <c r="B10" s="145" t="s">
        <v>9</v>
      </c>
      <c r="C10" s="146" t="s">
        <v>150</v>
      </c>
      <c r="D10" s="147" t="s">
        <v>117</v>
      </c>
      <c r="E10" s="144" t="s">
        <v>322</v>
      </c>
      <c r="F10" s="141">
        <v>9</v>
      </c>
    </row>
    <row r="11" spans="1:6" s="183" customFormat="1" ht="63">
      <c r="A11" s="184" t="s">
        <v>151</v>
      </c>
      <c r="B11" s="149" t="s">
        <v>0</v>
      </c>
      <c r="C11" s="156" t="s">
        <v>219</v>
      </c>
      <c r="D11" s="185" t="s">
        <v>117</v>
      </c>
      <c r="E11" s="186" t="s">
        <v>119</v>
      </c>
      <c r="F11" s="187">
        <v>10</v>
      </c>
    </row>
    <row r="12" spans="1:6" ht="18.75">
      <c r="A12" s="148" t="s">
        <v>151</v>
      </c>
      <c r="B12" s="149" t="s">
        <v>1</v>
      </c>
      <c r="C12" s="151" t="s">
        <v>152</v>
      </c>
      <c r="D12" s="152" t="s">
        <v>117</v>
      </c>
      <c r="E12" s="153"/>
      <c r="F12" s="150">
        <v>11</v>
      </c>
    </row>
    <row r="13" spans="1:6" ht="63">
      <c r="A13" s="148" t="s">
        <v>151</v>
      </c>
      <c r="B13" s="149" t="s">
        <v>115</v>
      </c>
      <c r="C13" s="151" t="s">
        <v>220</v>
      </c>
      <c r="D13" s="152" t="s">
        <v>117</v>
      </c>
      <c r="E13" s="153"/>
      <c r="F13" s="150">
        <v>12</v>
      </c>
    </row>
    <row r="14" spans="1:6" ht="18.75">
      <c r="A14" s="148" t="s">
        <v>151</v>
      </c>
      <c r="B14" s="149" t="s">
        <v>113</v>
      </c>
      <c r="C14" s="151" t="s">
        <v>153</v>
      </c>
      <c r="D14" s="152" t="s">
        <v>118</v>
      </c>
      <c r="E14" s="153"/>
      <c r="F14" s="150">
        <v>13</v>
      </c>
    </row>
    <row r="15" spans="1:6" ht="18.75">
      <c r="A15" s="148" t="s">
        <v>151</v>
      </c>
      <c r="B15" s="149" t="s">
        <v>11</v>
      </c>
      <c r="C15" s="151" t="s">
        <v>154</v>
      </c>
      <c r="D15" s="152" t="s">
        <v>118</v>
      </c>
      <c r="E15" s="153"/>
      <c r="F15" s="150">
        <v>14</v>
      </c>
    </row>
    <row r="16" spans="1:6" ht="18.75">
      <c r="A16" s="148" t="s">
        <v>151</v>
      </c>
      <c r="B16" s="149" t="s">
        <v>7</v>
      </c>
      <c r="C16" s="151" t="s">
        <v>155</v>
      </c>
      <c r="D16" s="152" t="s">
        <v>118</v>
      </c>
      <c r="E16" s="153"/>
      <c r="F16" s="150">
        <v>15</v>
      </c>
    </row>
    <row r="17" spans="1:6" ht="18.75">
      <c r="A17" s="148" t="s">
        <v>151</v>
      </c>
      <c r="B17" s="149" t="s">
        <v>15</v>
      </c>
      <c r="C17" s="151" t="s">
        <v>121</v>
      </c>
      <c r="D17" s="152" t="s">
        <v>117</v>
      </c>
      <c r="E17" s="153"/>
      <c r="F17" s="150">
        <v>16</v>
      </c>
    </row>
    <row r="18" spans="1:6" ht="18.75">
      <c r="A18" s="148" t="s">
        <v>151</v>
      </c>
      <c r="B18" s="149" t="s">
        <v>244</v>
      </c>
      <c r="C18" s="151" t="s">
        <v>120</v>
      </c>
      <c r="D18" s="152" t="s">
        <v>117</v>
      </c>
      <c r="E18" s="153"/>
      <c r="F18" s="150">
        <v>17</v>
      </c>
    </row>
    <row r="19" spans="1:6" ht="18.75">
      <c r="A19" s="148" t="s">
        <v>151</v>
      </c>
      <c r="B19" s="149" t="s">
        <v>321</v>
      </c>
      <c r="C19" s="151" t="s">
        <v>156</v>
      </c>
      <c r="D19" s="152" t="s">
        <v>118</v>
      </c>
      <c r="E19" s="153"/>
      <c r="F19" s="150">
        <v>18</v>
      </c>
    </row>
    <row r="20" spans="1:6" ht="47.25">
      <c r="A20" s="148" t="s">
        <v>151</v>
      </c>
      <c r="B20" s="149" t="s">
        <v>9</v>
      </c>
      <c r="C20" s="154" t="s">
        <v>116</v>
      </c>
      <c r="D20" s="155" t="s">
        <v>117</v>
      </c>
      <c r="E20" s="153" t="s">
        <v>171</v>
      </c>
      <c r="F20" s="150">
        <v>19</v>
      </c>
    </row>
    <row r="21" spans="1:6" s="183" customFormat="1" ht="47.25">
      <c r="A21" s="188" t="s">
        <v>138</v>
      </c>
      <c r="B21" s="159" t="s">
        <v>0</v>
      </c>
      <c r="C21" s="168" t="s">
        <v>221</v>
      </c>
      <c r="D21" s="189" t="s">
        <v>117</v>
      </c>
      <c r="E21" s="190" t="s">
        <v>119</v>
      </c>
      <c r="F21" s="191">
        <v>20</v>
      </c>
    </row>
    <row r="22" spans="1:6" ht="18.75">
      <c r="A22" s="158" t="s">
        <v>138</v>
      </c>
      <c r="B22" s="159" t="s">
        <v>115</v>
      </c>
      <c r="C22" s="161" t="s">
        <v>141</v>
      </c>
      <c r="D22" s="162" t="s">
        <v>117</v>
      </c>
      <c r="E22" s="163"/>
      <c r="F22" s="160">
        <v>21</v>
      </c>
    </row>
    <row r="23" spans="1:6">
      <c r="A23" s="158" t="s">
        <v>138</v>
      </c>
      <c r="B23" s="158" t="s">
        <v>11</v>
      </c>
      <c r="C23" s="161" t="s">
        <v>215</v>
      </c>
      <c r="D23" s="162" t="s">
        <v>118</v>
      </c>
      <c r="E23" s="163"/>
      <c r="F23" s="160">
        <v>22</v>
      </c>
    </row>
    <row r="24" spans="1:6">
      <c r="A24" s="158" t="s">
        <v>138</v>
      </c>
      <c r="B24" s="158" t="s">
        <v>170</v>
      </c>
      <c r="C24" s="161" t="s">
        <v>216</v>
      </c>
      <c r="D24" s="162" t="s">
        <v>118</v>
      </c>
      <c r="E24" s="163"/>
      <c r="F24" s="160">
        <v>23</v>
      </c>
    </row>
    <row r="25" spans="1:6">
      <c r="A25" s="158" t="s">
        <v>138</v>
      </c>
      <c r="B25" s="158" t="s">
        <v>169</v>
      </c>
      <c r="C25" s="161" t="s">
        <v>217</v>
      </c>
      <c r="D25" s="162" t="s">
        <v>118</v>
      </c>
      <c r="E25" s="163"/>
      <c r="F25" s="160">
        <v>24</v>
      </c>
    </row>
    <row r="26" spans="1:6" ht="18.75">
      <c r="A26" s="158" t="s">
        <v>138</v>
      </c>
      <c r="B26" s="159" t="s">
        <v>142</v>
      </c>
      <c r="C26" s="161" t="s">
        <v>144</v>
      </c>
      <c r="D26" s="162" t="s">
        <v>117</v>
      </c>
      <c r="E26" s="163"/>
      <c r="F26" s="160">
        <v>25</v>
      </c>
    </row>
    <row r="27" spans="1:6" ht="31.5">
      <c r="A27" s="158" t="s">
        <v>138</v>
      </c>
      <c r="B27" s="158" t="s">
        <v>257</v>
      </c>
      <c r="C27" s="161" t="s">
        <v>143</v>
      </c>
      <c r="D27" s="162" t="s">
        <v>118</v>
      </c>
      <c r="E27" s="163"/>
      <c r="F27" s="160">
        <v>26</v>
      </c>
    </row>
    <row r="28" spans="1:6" ht="18.75">
      <c r="A28" s="158" t="s">
        <v>138</v>
      </c>
      <c r="B28" s="159" t="s">
        <v>15</v>
      </c>
      <c r="C28" s="161" t="s">
        <v>121</v>
      </c>
      <c r="D28" s="164" t="s">
        <v>117</v>
      </c>
      <c r="E28" s="163"/>
      <c r="F28" s="160">
        <v>27</v>
      </c>
    </row>
    <row r="29" spans="1:6" ht="18.75">
      <c r="A29" s="158" t="s">
        <v>138</v>
      </c>
      <c r="B29" s="159" t="s">
        <v>244</v>
      </c>
      <c r="C29" s="161" t="s">
        <v>120</v>
      </c>
      <c r="D29" s="164" t="s">
        <v>117</v>
      </c>
      <c r="E29" s="163"/>
      <c r="F29" s="160">
        <v>28</v>
      </c>
    </row>
    <row r="30" spans="1:6">
      <c r="A30" s="158" t="s">
        <v>138</v>
      </c>
      <c r="B30" s="158" t="s">
        <v>321</v>
      </c>
      <c r="C30" s="161" t="s">
        <v>139</v>
      </c>
      <c r="D30" s="162" t="s">
        <v>118</v>
      </c>
      <c r="E30" s="163"/>
      <c r="F30" s="160">
        <v>29</v>
      </c>
    </row>
    <row r="31" spans="1:6" ht="63">
      <c r="A31" s="158" t="s">
        <v>138</v>
      </c>
      <c r="B31" s="165" t="s">
        <v>9</v>
      </c>
      <c r="C31" s="166" t="s">
        <v>140</v>
      </c>
      <c r="D31" s="167" t="s">
        <v>117</v>
      </c>
      <c r="E31" s="163" t="s">
        <v>315</v>
      </c>
      <c r="F31" s="160">
        <v>30</v>
      </c>
    </row>
    <row r="32" spans="1:6" s="179" customFormat="1" ht="63">
      <c r="A32" s="175" t="s">
        <v>316</v>
      </c>
      <c r="B32" s="170" t="s">
        <v>0</v>
      </c>
      <c r="C32" s="176" t="s">
        <v>317</v>
      </c>
      <c r="D32" s="177" t="s">
        <v>117</v>
      </c>
      <c r="E32" s="174" t="s">
        <v>119</v>
      </c>
      <c r="F32" s="178">
        <v>31</v>
      </c>
    </row>
    <row r="33" spans="1:6" s="14" customFormat="1" ht="31.5">
      <c r="A33" s="169" t="s">
        <v>316</v>
      </c>
      <c r="B33" s="170" t="s">
        <v>115</v>
      </c>
      <c r="C33" s="172" t="s">
        <v>318</v>
      </c>
      <c r="D33" s="173" t="s">
        <v>117</v>
      </c>
      <c r="E33" s="174"/>
      <c r="F33" s="171">
        <v>32</v>
      </c>
    </row>
    <row r="34" spans="1:6" s="14" customFormat="1" ht="18.75">
      <c r="A34" s="169" t="s">
        <v>316</v>
      </c>
      <c r="B34" s="170" t="s">
        <v>319</v>
      </c>
      <c r="C34" s="172" t="s">
        <v>320</v>
      </c>
      <c r="D34" s="173" t="s">
        <v>118</v>
      </c>
      <c r="E34" s="174"/>
      <c r="F34" s="171">
        <v>33</v>
      </c>
    </row>
    <row r="35" spans="1:6" s="139" customFormat="1" ht="18.75">
      <c r="A35" s="169" t="s">
        <v>316</v>
      </c>
      <c r="B35" s="170" t="s">
        <v>9</v>
      </c>
      <c r="C35" s="172" t="s">
        <v>324</v>
      </c>
      <c r="D35" s="173" t="s">
        <v>117</v>
      </c>
      <c r="E35" s="174" t="s">
        <v>325</v>
      </c>
      <c r="F35" s="171">
        <v>34</v>
      </c>
    </row>
  </sheetData>
  <autoFilter ref="A1:F31" xr:uid="{00000000-0009-0000-0000-000000000000}"/>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0000"/>
    <pageSetUpPr fitToPage="1"/>
  </sheetPr>
  <dimension ref="A1:J27"/>
  <sheetViews>
    <sheetView workbookViewId="0">
      <selection activeCell="A5" sqref="A5:J27"/>
    </sheetView>
  </sheetViews>
  <sheetFormatPr defaultColWidth="8.875" defaultRowHeight="15.75"/>
  <cols>
    <col min="1" max="1" width="4.875" bestFit="1" customWidth="1"/>
    <col min="2" max="2" width="43.125" bestFit="1" customWidth="1"/>
    <col min="5" max="5" width="7.125" style="14" customWidth="1"/>
    <col min="6" max="6" width="8.5" bestFit="1" customWidth="1"/>
    <col min="7" max="7" width="7.625" style="14" bestFit="1" customWidth="1"/>
  </cols>
  <sheetData>
    <row r="1" spans="1:10" ht="25.5">
      <c r="A1" s="204" t="s">
        <v>261</v>
      </c>
      <c r="B1" s="204"/>
      <c r="C1" s="204"/>
      <c r="D1" s="204"/>
      <c r="E1" s="204"/>
      <c r="F1" s="204"/>
      <c r="G1" s="204"/>
      <c r="H1" s="204"/>
      <c r="I1" s="204"/>
      <c r="J1" s="204"/>
    </row>
    <row r="2" spans="1:10" ht="21">
      <c r="A2" s="205" t="s">
        <v>262</v>
      </c>
      <c r="B2" s="205"/>
      <c r="C2" s="205"/>
      <c r="D2" s="205"/>
      <c r="E2" s="205"/>
      <c r="F2" s="205"/>
      <c r="G2" s="205"/>
      <c r="H2" s="205"/>
      <c r="I2" s="205"/>
      <c r="J2" s="205"/>
    </row>
    <row r="3" spans="1:10" ht="18.75">
      <c r="A3" s="206" t="s">
        <v>263</v>
      </c>
      <c r="B3" s="206"/>
      <c r="C3" s="206"/>
      <c r="D3" s="206"/>
      <c r="E3" s="206"/>
      <c r="F3" s="206"/>
      <c r="G3" s="206"/>
      <c r="H3" s="206"/>
      <c r="I3" s="206"/>
      <c r="J3" s="206"/>
    </row>
    <row r="5" spans="1:10" ht="55.5" customHeight="1">
      <c r="A5" s="48" t="s">
        <v>256</v>
      </c>
      <c r="B5" s="48" t="s">
        <v>264</v>
      </c>
      <c r="C5" s="48" t="s">
        <v>250</v>
      </c>
      <c r="D5" s="48" t="s">
        <v>166</v>
      </c>
      <c r="E5" s="48" t="s">
        <v>278</v>
      </c>
      <c r="F5" s="49" t="s">
        <v>251</v>
      </c>
      <c r="G5" s="49" t="s">
        <v>253</v>
      </c>
      <c r="H5" s="48" t="s">
        <v>252</v>
      </c>
      <c r="I5" s="48" t="s">
        <v>255</v>
      </c>
      <c r="J5" s="48" t="s">
        <v>254</v>
      </c>
    </row>
    <row r="6" spans="1:10" s="14" customFormat="1">
      <c r="A6" s="54">
        <v>1</v>
      </c>
      <c r="B6" s="55" t="s">
        <v>246</v>
      </c>
      <c r="C6" s="56">
        <v>0.2</v>
      </c>
      <c r="D6" s="55"/>
      <c r="E6" s="55"/>
      <c r="F6" s="55"/>
      <c r="G6" s="55"/>
      <c r="H6" s="55"/>
      <c r="I6" s="55"/>
      <c r="J6" s="55"/>
    </row>
    <row r="7" spans="1:10" s="14" customFormat="1">
      <c r="A7" s="57">
        <v>1.1000000000000001</v>
      </c>
      <c r="B7" s="58" t="s">
        <v>16</v>
      </c>
      <c r="C7" s="59">
        <v>0.1</v>
      </c>
      <c r="D7" s="58"/>
      <c r="E7" s="58"/>
      <c r="F7" s="58"/>
      <c r="G7" s="58"/>
      <c r="H7" s="58"/>
      <c r="I7" s="58"/>
      <c r="J7" s="58"/>
    </row>
    <row r="8" spans="1:10">
      <c r="A8" s="52" t="s">
        <v>266</v>
      </c>
      <c r="B8" s="74" t="s">
        <v>26</v>
      </c>
      <c r="C8" s="4">
        <v>0.06</v>
      </c>
      <c r="D8" s="46" t="s">
        <v>55</v>
      </c>
      <c r="E8" s="46" t="s">
        <v>114</v>
      </c>
      <c r="F8" s="4">
        <v>0.9</v>
      </c>
      <c r="G8" s="4">
        <v>0</v>
      </c>
      <c r="H8" s="4">
        <v>0.9</v>
      </c>
      <c r="I8" s="4">
        <f>1-(F8-H8)/F8</f>
        <v>1</v>
      </c>
      <c r="J8" s="4">
        <f>C8*I8</f>
        <v>0.06</v>
      </c>
    </row>
    <row r="9" spans="1:10">
      <c r="A9" s="52" t="s">
        <v>265</v>
      </c>
      <c r="B9" s="74" t="s">
        <v>27</v>
      </c>
      <c r="C9" s="4">
        <v>0.04</v>
      </c>
      <c r="D9" s="46" t="s">
        <v>55</v>
      </c>
      <c r="E9" s="46" t="s">
        <v>114</v>
      </c>
      <c r="F9" s="4">
        <v>0.8</v>
      </c>
      <c r="G9" s="4">
        <v>0</v>
      </c>
      <c r="H9" s="4">
        <v>0.8</v>
      </c>
      <c r="I9" s="4">
        <f>1-(F9-H9)/F9</f>
        <v>1</v>
      </c>
      <c r="J9" s="4">
        <f>C9*I9</f>
        <v>0.04</v>
      </c>
    </row>
    <row r="10" spans="1:10">
      <c r="A10" s="75">
        <v>1.2</v>
      </c>
      <c r="B10" s="58" t="s">
        <v>267</v>
      </c>
      <c r="C10" s="59">
        <v>0.1</v>
      </c>
      <c r="D10" s="76"/>
      <c r="E10" s="76"/>
      <c r="F10" s="76"/>
      <c r="G10" s="76"/>
      <c r="H10" s="76"/>
      <c r="I10" s="76"/>
      <c r="J10" s="76"/>
    </row>
    <row r="11" spans="1:10">
      <c r="A11" s="77" t="s">
        <v>268</v>
      </c>
      <c r="B11" s="74" t="s">
        <v>28</v>
      </c>
      <c r="C11" s="47">
        <v>7.0000000000000007E-2</v>
      </c>
      <c r="D11" s="46" t="s">
        <v>55</v>
      </c>
      <c r="E11" s="46" t="s">
        <v>114</v>
      </c>
      <c r="F11" s="4">
        <v>0.8</v>
      </c>
      <c r="G11" s="4">
        <v>0</v>
      </c>
      <c r="H11" s="4">
        <v>0.8</v>
      </c>
      <c r="I11" s="4">
        <f>1-(F11-H11)/F11</f>
        <v>1</v>
      </c>
      <c r="J11" s="4">
        <f>C11*I11</f>
        <v>7.0000000000000007E-2</v>
      </c>
    </row>
    <row r="12" spans="1:10">
      <c r="A12" s="77" t="s">
        <v>269</v>
      </c>
      <c r="B12" s="74" t="s">
        <v>29</v>
      </c>
      <c r="C12" s="47">
        <v>0.03</v>
      </c>
      <c r="D12" s="46" t="s">
        <v>55</v>
      </c>
      <c r="E12" s="46" t="s">
        <v>114</v>
      </c>
      <c r="F12" s="4">
        <v>0.9</v>
      </c>
      <c r="G12" s="4">
        <v>0</v>
      </c>
      <c r="H12" s="4">
        <v>0.9</v>
      </c>
      <c r="I12" s="4">
        <f>1-(F12-H12)/F12</f>
        <v>1</v>
      </c>
      <c r="J12" s="4">
        <f>C12*I12</f>
        <v>0.03</v>
      </c>
    </row>
    <row r="13" spans="1:10">
      <c r="A13" s="54">
        <v>2</v>
      </c>
      <c r="B13" s="55" t="s">
        <v>247</v>
      </c>
      <c r="C13" s="56">
        <v>0.25</v>
      </c>
      <c r="D13" s="55"/>
      <c r="E13" s="55"/>
      <c r="F13" s="55"/>
      <c r="G13" s="55"/>
      <c r="H13" s="55"/>
      <c r="I13" s="55"/>
      <c r="J13" s="55"/>
    </row>
    <row r="14" spans="1:10">
      <c r="A14" s="57">
        <v>2.1</v>
      </c>
      <c r="B14" s="58" t="s">
        <v>248</v>
      </c>
      <c r="C14" s="59">
        <v>0.25</v>
      </c>
      <c r="D14" s="58"/>
      <c r="E14" s="58"/>
      <c r="F14" s="58"/>
      <c r="G14" s="58"/>
      <c r="H14" s="58"/>
      <c r="I14" s="58"/>
      <c r="J14" s="58"/>
    </row>
    <row r="15" spans="1:10">
      <c r="A15" s="52" t="s">
        <v>270</v>
      </c>
      <c r="B15" s="74" t="s">
        <v>30</v>
      </c>
      <c r="C15" s="47">
        <v>7.4999999999999997E-2</v>
      </c>
      <c r="D15" s="46" t="s">
        <v>71</v>
      </c>
      <c r="E15" s="46" t="s">
        <v>114</v>
      </c>
      <c r="F15" s="16">
        <v>2</v>
      </c>
      <c r="G15" s="16">
        <v>0</v>
      </c>
      <c r="H15" s="16">
        <v>2</v>
      </c>
      <c r="I15" s="4">
        <f t="shared" ref="I15" si="0">1-(F15-H15)/F15</f>
        <v>1</v>
      </c>
      <c r="J15" s="4">
        <f t="shared" ref="J15" si="1">C15*I15</f>
        <v>7.4999999999999997E-2</v>
      </c>
    </row>
    <row r="16" spans="1:10">
      <c r="A16" s="52" t="s">
        <v>271</v>
      </c>
      <c r="B16" s="74" t="s">
        <v>31</v>
      </c>
      <c r="C16" s="47">
        <v>0.17499999999999999</v>
      </c>
      <c r="D16" s="46" t="s">
        <v>71</v>
      </c>
      <c r="E16" s="46" t="s">
        <v>114</v>
      </c>
      <c r="F16" s="16">
        <v>2</v>
      </c>
      <c r="G16" s="16">
        <v>0</v>
      </c>
      <c r="H16" s="16">
        <v>2</v>
      </c>
      <c r="I16" s="4">
        <f t="shared" ref="I16" si="2">1-(F16-H16)/F16</f>
        <v>1</v>
      </c>
      <c r="J16" s="4">
        <f t="shared" ref="J16" si="3">C16*I16</f>
        <v>0.17499999999999999</v>
      </c>
    </row>
    <row r="17" spans="1:10">
      <c r="A17" s="54">
        <v>3</v>
      </c>
      <c r="B17" s="55" t="s">
        <v>272</v>
      </c>
      <c r="C17" s="56">
        <v>0.45</v>
      </c>
      <c r="D17" s="55"/>
      <c r="E17" s="55"/>
      <c r="F17" s="55"/>
      <c r="G17" s="55"/>
      <c r="H17" s="55"/>
      <c r="I17" s="55"/>
      <c r="J17" s="55"/>
    </row>
    <row r="18" spans="1:10" ht="31.5">
      <c r="A18" s="57">
        <v>3.1</v>
      </c>
      <c r="B18" s="78" t="s">
        <v>19</v>
      </c>
      <c r="C18" s="59">
        <v>0.3</v>
      </c>
      <c r="D18" s="58"/>
      <c r="E18" s="58"/>
      <c r="F18" s="58"/>
      <c r="G18" s="58"/>
      <c r="H18" s="58"/>
      <c r="I18" s="58"/>
      <c r="J18" s="58"/>
    </row>
    <row r="19" spans="1:10">
      <c r="A19" s="52" t="s">
        <v>273</v>
      </c>
      <c r="B19" s="74" t="s">
        <v>32</v>
      </c>
      <c r="C19" s="47">
        <v>0.15</v>
      </c>
      <c r="D19" s="46" t="s">
        <v>71</v>
      </c>
      <c r="E19" s="46" t="s">
        <v>114</v>
      </c>
      <c r="F19" s="16">
        <v>2</v>
      </c>
      <c r="G19" s="16">
        <v>0</v>
      </c>
      <c r="H19" s="16">
        <v>2</v>
      </c>
      <c r="I19" s="4">
        <f t="shared" ref="I19:I20" si="4">1-(F19-H19)/F19</f>
        <v>1</v>
      </c>
      <c r="J19" s="4">
        <f t="shared" ref="J19:J20" si="5">C19*I19</f>
        <v>0.15</v>
      </c>
    </row>
    <row r="20" spans="1:10">
      <c r="A20" s="52" t="s">
        <v>274</v>
      </c>
      <c r="B20" s="74" t="s">
        <v>33</v>
      </c>
      <c r="C20" s="47">
        <v>0.15</v>
      </c>
      <c r="D20" s="46" t="s">
        <v>71</v>
      </c>
      <c r="E20" s="46" t="s">
        <v>114</v>
      </c>
      <c r="F20" s="16">
        <v>2</v>
      </c>
      <c r="G20" s="16">
        <v>0</v>
      </c>
      <c r="H20" s="16">
        <v>2</v>
      </c>
      <c r="I20" s="4">
        <f t="shared" si="4"/>
        <v>1</v>
      </c>
      <c r="J20" s="4">
        <f t="shared" si="5"/>
        <v>0.15</v>
      </c>
    </row>
    <row r="21" spans="1:10" s="14" customFormat="1" ht="31.5">
      <c r="A21" s="57">
        <v>3.2</v>
      </c>
      <c r="B21" s="78" t="s">
        <v>19</v>
      </c>
      <c r="C21" s="59">
        <v>0.15</v>
      </c>
      <c r="D21" s="58"/>
      <c r="E21" s="58"/>
      <c r="F21" s="58"/>
      <c r="G21" s="58"/>
      <c r="H21" s="58"/>
      <c r="I21" s="58"/>
      <c r="J21" s="58"/>
    </row>
    <row r="22" spans="1:10" s="14" customFormat="1">
      <c r="A22" s="52" t="s">
        <v>275</v>
      </c>
      <c r="B22" s="74" t="s">
        <v>32</v>
      </c>
      <c r="C22" s="47">
        <v>0.05</v>
      </c>
      <c r="D22" s="46" t="s">
        <v>71</v>
      </c>
      <c r="E22" s="46" t="s">
        <v>114</v>
      </c>
      <c r="F22" s="16">
        <v>2</v>
      </c>
      <c r="G22" s="16">
        <v>0</v>
      </c>
      <c r="H22" s="16">
        <v>2</v>
      </c>
      <c r="I22" s="4">
        <f t="shared" ref="I22:I23" si="6">1-(F22-H22)/F22</f>
        <v>1</v>
      </c>
      <c r="J22" s="4">
        <f t="shared" ref="J22:J23" si="7">C22*I22</f>
        <v>0.05</v>
      </c>
    </row>
    <row r="23" spans="1:10" s="14" customFormat="1">
      <c r="A23" s="52" t="s">
        <v>276</v>
      </c>
      <c r="B23" s="74" t="s">
        <v>33</v>
      </c>
      <c r="C23" s="47">
        <v>0.1</v>
      </c>
      <c r="D23" s="46" t="s">
        <v>71</v>
      </c>
      <c r="E23" s="46" t="s">
        <v>114</v>
      </c>
      <c r="F23" s="16">
        <v>2</v>
      </c>
      <c r="G23" s="34">
        <v>0</v>
      </c>
      <c r="H23" s="16">
        <v>2</v>
      </c>
      <c r="I23" s="4">
        <f t="shared" si="6"/>
        <v>1</v>
      </c>
      <c r="J23" s="4">
        <f t="shared" si="7"/>
        <v>0.1</v>
      </c>
    </row>
    <row r="24" spans="1:10" s="14" customFormat="1">
      <c r="A24" s="54">
        <v>4</v>
      </c>
      <c r="B24" s="55" t="s">
        <v>249</v>
      </c>
      <c r="C24" s="56">
        <v>0.1</v>
      </c>
      <c r="D24" s="55"/>
      <c r="E24" s="55"/>
      <c r="F24" s="55"/>
      <c r="G24" s="55"/>
      <c r="H24" s="55"/>
      <c r="I24" s="55"/>
      <c r="J24" s="55"/>
    </row>
    <row r="25" spans="1:10" s="14" customFormat="1">
      <c r="A25" s="57">
        <v>4.0999999999999996</v>
      </c>
      <c r="B25" s="79" t="s">
        <v>23</v>
      </c>
      <c r="C25" s="59">
        <v>0.1</v>
      </c>
      <c r="D25" s="58"/>
      <c r="E25" s="58"/>
      <c r="F25" s="58"/>
      <c r="G25" s="58"/>
      <c r="H25" s="58"/>
      <c r="I25" s="58"/>
      <c r="J25" s="58"/>
    </row>
    <row r="26" spans="1:10" s="14" customFormat="1">
      <c r="A26" s="52" t="s">
        <v>277</v>
      </c>
      <c r="B26" s="74" t="s">
        <v>50</v>
      </c>
      <c r="C26" s="47">
        <v>0.1</v>
      </c>
      <c r="D26" s="46" t="s">
        <v>55</v>
      </c>
      <c r="E26" s="46" t="s">
        <v>114</v>
      </c>
      <c r="F26" s="16">
        <v>100</v>
      </c>
      <c r="G26" s="16">
        <v>0</v>
      </c>
      <c r="H26" s="16">
        <v>100</v>
      </c>
      <c r="I26" s="4">
        <f t="shared" ref="I26" si="8">1-(F26-H26)/F26</f>
        <v>1</v>
      </c>
      <c r="J26" s="4">
        <f t="shared" ref="J26" si="9">C26*I26</f>
        <v>0.1</v>
      </c>
    </row>
    <row r="27" spans="1:10">
      <c r="A27" s="16"/>
      <c r="B27" s="13" t="s">
        <v>279</v>
      </c>
      <c r="C27" s="80">
        <v>1</v>
      </c>
      <c r="D27" s="13"/>
      <c r="E27" s="13"/>
      <c r="F27" s="13"/>
      <c r="G27" s="13"/>
      <c r="H27" s="13"/>
      <c r="I27" s="72"/>
      <c r="J27" s="73">
        <f>SUM(J7:J26)</f>
        <v>1</v>
      </c>
    </row>
  </sheetData>
  <mergeCells count="3">
    <mergeCell ref="A1:J1"/>
    <mergeCell ref="A2:J2"/>
    <mergeCell ref="A3:J3"/>
  </mergeCells>
  <pageMargins left="0.7" right="0.7" top="0.75" bottom="0.75" header="0.3" footer="0.3"/>
  <pageSetup scale="71" orientation="portrai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0000"/>
    <pageSetUpPr fitToPage="1"/>
  </sheetPr>
  <dimension ref="A1:J30"/>
  <sheetViews>
    <sheetView workbookViewId="0">
      <selection sqref="A1:J30"/>
    </sheetView>
  </sheetViews>
  <sheetFormatPr defaultColWidth="8.875" defaultRowHeight="15.75"/>
  <cols>
    <col min="1" max="1" width="4.875" style="14" bestFit="1" customWidth="1"/>
    <col min="2" max="2" width="41.5" style="14" customWidth="1"/>
    <col min="3" max="3" width="8.125" style="14" bestFit="1" customWidth="1"/>
    <col min="4" max="4" width="8.875" style="14"/>
    <col min="5" max="5" width="7.625" style="14" customWidth="1"/>
    <col min="6" max="6" width="8.5" style="14" bestFit="1" customWidth="1"/>
    <col min="7" max="7" width="9" style="14" customWidth="1"/>
    <col min="8" max="8" width="8.875" style="14"/>
    <col min="9" max="9" width="6.125" style="14" customWidth="1"/>
    <col min="10" max="16384" width="8.875" style="14"/>
  </cols>
  <sheetData>
    <row r="1" spans="1:10" ht="25.5">
      <c r="A1" s="204" t="s">
        <v>284</v>
      </c>
      <c r="B1" s="204"/>
      <c r="C1" s="204"/>
      <c r="D1" s="204"/>
      <c r="E1" s="204"/>
      <c r="F1" s="204"/>
      <c r="G1" s="204"/>
      <c r="H1" s="204"/>
      <c r="I1" s="204"/>
      <c r="J1" s="204"/>
    </row>
    <row r="2" spans="1:10" ht="21">
      <c r="A2" s="205" t="s">
        <v>283</v>
      </c>
      <c r="B2" s="205"/>
      <c r="C2" s="205"/>
      <c r="D2" s="205"/>
      <c r="E2" s="205"/>
      <c r="F2" s="205"/>
      <c r="G2" s="205"/>
      <c r="H2" s="205"/>
      <c r="I2" s="205"/>
      <c r="J2" s="205"/>
    </row>
    <row r="3" spans="1:10">
      <c r="A3" s="207" t="s">
        <v>262</v>
      </c>
      <c r="B3" s="207"/>
      <c r="C3" s="207"/>
      <c r="D3" s="207"/>
      <c r="E3" s="207"/>
      <c r="F3" s="207"/>
      <c r="G3" s="207"/>
      <c r="H3" s="207"/>
      <c r="I3" s="207"/>
      <c r="J3" s="207"/>
    </row>
    <row r="4" spans="1:10">
      <c r="A4" s="207" t="s">
        <v>263</v>
      </c>
      <c r="B4" s="207"/>
      <c r="C4" s="207"/>
      <c r="D4" s="207"/>
      <c r="E4" s="207"/>
      <c r="F4" s="207"/>
      <c r="G4" s="207"/>
      <c r="H4" s="207"/>
      <c r="I4" s="207"/>
      <c r="J4" s="207"/>
    </row>
    <row r="6" spans="1:10" ht="47.25">
      <c r="A6" s="48" t="s">
        <v>256</v>
      </c>
      <c r="B6" s="48" t="s">
        <v>282</v>
      </c>
      <c r="C6" s="48" t="s">
        <v>250</v>
      </c>
      <c r="D6" s="48" t="s">
        <v>166</v>
      </c>
      <c r="E6" s="48" t="s">
        <v>278</v>
      </c>
      <c r="F6" s="49" t="s">
        <v>251</v>
      </c>
      <c r="G6" s="49" t="s">
        <v>253</v>
      </c>
      <c r="H6" s="48" t="s">
        <v>252</v>
      </c>
      <c r="I6" s="48" t="s">
        <v>255</v>
      </c>
      <c r="J6" s="48" t="s">
        <v>254</v>
      </c>
    </row>
    <row r="7" spans="1:10">
      <c r="A7" s="54">
        <v>1</v>
      </c>
      <c r="B7" s="55" t="s">
        <v>285</v>
      </c>
      <c r="C7" s="56">
        <v>0.2</v>
      </c>
      <c r="D7" s="55"/>
      <c r="E7" s="55"/>
      <c r="F7" s="55"/>
      <c r="G7" s="55"/>
      <c r="H7" s="55"/>
      <c r="I7" s="55"/>
      <c r="J7" s="55"/>
    </row>
    <row r="8" spans="1:10" hidden="1">
      <c r="A8" s="57">
        <v>1.1000000000000001</v>
      </c>
      <c r="B8" s="58" t="s">
        <v>286</v>
      </c>
      <c r="C8" s="59">
        <v>0.1</v>
      </c>
      <c r="D8" s="58"/>
      <c r="E8" s="58"/>
      <c r="F8" s="58"/>
      <c r="G8" s="58"/>
      <c r="H8" s="58"/>
      <c r="I8" s="58"/>
      <c r="J8" s="58"/>
    </row>
    <row r="9" spans="1:10">
      <c r="A9" s="60">
        <v>1.1000000000000001</v>
      </c>
      <c r="B9" s="61" t="s">
        <v>163</v>
      </c>
      <c r="C9" s="62">
        <v>0.05</v>
      </c>
      <c r="D9" s="63" t="s">
        <v>55</v>
      </c>
      <c r="E9" s="63" t="s">
        <v>114</v>
      </c>
      <c r="F9" s="62">
        <v>0.9</v>
      </c>
      <c r="G9" s="62">
        <v>0</v>
      </c>
      <c r="H9" s="62">
        <v>0.9</v>
      </c>
      <c r="I9" s="62">
        <f>1-(F9-H9)/F9</f>
        <v>1</v>
      </c>
      <c r="J9" s="62">
        <f>C9*I9</f>
        <v>0.05</v>
      </c>
    </row>
    <row r="10" spans="1:10" ht="31.5">
      <c r="A10" s="60">
        <v>1.2</v>
      </c>
      <c r="B10" s="61" t="s">
        <v>280</v>
      </c>
      <c r="C10" s="62">
        <v>0.04</v>
      </c>
      <c r="D10" s="63" t="s">
        <v>55</v>
      </c>
      <c r="E10" s="63" t="s">
        <v>114</v>
      </c>
      <c r="F10" s="62">
        <v>0.8</v>
      </c>
      <c r="G10" s="62">
        <v>0</v>
      </c>
      <c r="H10" s="62">
        <v>0.8</v>
      </c>
      <c r="I10" s="62">
        <f>1-(F10-H10)/F10</f>
        <v>1</v>
      </c>
      <c r="J10" s="62">
        <f>C10*I10</f>
        <v>0.04</v>
      </c>
    </row>
    <row r="11" spans="1:10" ht="31.5">
      <c r="A11" s="60">
        <v>1.3</v>
      </c>
      <c r="B11" s="61" t="s">
        <v>281</v>
      </c>
      <c r="C11" s="62">
        <v>0.04</v>
      </c>
      <c r="D11" s="63" t="s">
        <v>55</v>
      </c>
      <c r="E11" s="63" t="s">
        <v>114</v>
      </c>
      <c r="F11" s="62">
        <v>0.8</v>
      </c>
      <c r="G11" s="62">
        <v>0</v>
      </c>
      <c r="H11" s="62">
        <v>0.8</v>
      </c>
      <c r="I11" s="62">
        <f>1-(F11-H11)/F11</f>
        <v>1</v>
      </c>
      <c r="J11" s="62">
        <f>C11*I11</f>
        <v>0.04</v>
      </c>
    </row>
    <row r="12" spans="1:10" ht="31.5">
      <c r="A12" s="53">
        <v>1.4</v>
      </c>
      <c r="B12" s="64" t="s">
        <v>164</v>
      </c>
      <c r="C12" s="2">
        <v>7.0000000000000007E-2</v>
      </c>
      <c r="D12" s="65" t="s">
        <v>55</v>
      </c>
      <c r="E12" s="65" t="s">
        <v>114</v>
      </c>
      <c r="F12" s="2">
        <v>0.8</v>
      </c>
      <c r="G12" s="2">
        <v>0</v>
      </c>
      <c r="H12" s="2">
        <v>0.8</v>
      </c>
      <c r="I12" s="2">
        <f>1-(F12-H12)/F12</f>
        <v>1</v>
      </c>
      <c r="J12" s="2">
        <f>C12*I12</f>
        <v>7.0000000000000007E-2</v>
      </c>
    </row>
    <row r="13" spans="1:10">
      <c r="A13" s="53">
        <v>1.5</v>
      </c>
      <c r="B13" s="64" t="s">
        <v>165</v>
      </c>
      <c r="C13" s="2">
        <v>0.03</v>
      </c>
      <c r="D13" s="65" t="s">
        <v>55</v>
      </c>
      <c r="E13" s="65" t="s">
        <v>114</v>
      </c>
      <c r="F13" s="2">
        <v>0.9</v>
      </c>
      <c r="G13" s="2">
        <v>0</v>
      </c>
      <c r="H13" s="2">
        <v>0.9</v>
      </c>
      <c r="I13" s="2">
        <f>1-(F13-H13)/F13</f>
        <v>1</v>
      </c>
      <c r="J13" s="2">
        <f>C13*I13</f>
        <v>0.03</v>
      </c>
    </row>
    <row r="14" spans="1:10" hidden="1">
      <c r="A14" s="66">
        <v>1.2</v>
      </c>
      <c r="B14" s="67" t="s">
        <v>287</v>
      </c>
      <c r="C14" s="68">
        <v>0.25</v>
      </c>
      <c r="D14" s="67"/>
      <c r="E14" s="67"/>
      <c r="F14" s="67"/>
      <c r="G14" s="67"/>
      <c r="H14" s="67"/>
      <c r="I14" s="67"/>
      <c r="J14" s="67"/>
    </row>
    <row r="15" spans="1:10" ht="31.5">
      <c r="A15" s="53">
        <v>1.6</v>
      </c>
      <c r="B15" s="64" t="s">
        <v>164</v>
      </c>
      <c r="C15" s="2">
        <v>0.09</v>
      </c>
      <c r="D15" s="65" t="s">
        <v>71</v>
      </c>
      <c r="E15" s="65" t="s">
        <v>114</v>
      </c>
      <c r="F15" s="33">
        <v>2</v>
      </c>
      <c r="G15" s="33">
        <v>0</v>
      </c>
      <c r="H15" s="33">
        <v>2</v>
      </c>
      <c r="I15" s="2">
        <f t="shared" ref="I15:I16" si="0">1-(F15-H15)/F15</f>
        <v>1</v>
      </c>
      <c r="J15" s="2">
        <f t="shared" ref="J15:J16" si="1">C15*I15</f>
        <v>0.09</v>
      </c>
    </row>
    <row r="16" spans="1:10">
      <c r="A16" s="53">
        <v>1.7</v>
      </c>
      <c r="B16" s="64" t="s">
        <v>165</v>
      </c>
      <c r="C16" s="2">
        <v>0.17499999999999999</v>
      </c>
      <c r="D16" s="65" t="s">
        <v>71</v>
      </c>
      <c r="E16" s="65" t="s">
        <v>114</v>
      </c>
      <c r="F16" s="33">
        <v>2</v>
      </c>
      <c r="G16" s="33">
        <v>0</v>
      </c>
      <c r="H16" s="33">
        <v>2</v>
      </c>
      <c r="I16" s="2">
        <f t="shared" si="0"/>
        <v>1</v>
      </c>
      <c r="J16" s="2">
        <f t="shared" si="1"/>
        <v>0.17499999999999999</v>
      </c>
    </row>
    <row r="17" spans="1:10" ht="31.5">
      <c r="A17" s="54">
        <v>2</v>
      </c>
      <c r="B17" s="69" t="s">
        <v>288</v>
      </c>
      <c r="C17" s="56">
        <v>0.45</v>
      </c>
      <c r="D17" s="55"/>
      <c r="E17" s="55"/>
      <c r="F17" s="55"/>
      <c r="G17" s="55"/>
      <c r="H17" s="55"/>
      <c r="I17" s="55"/>
      <c r="J17" s="55"/>
    </row>
    <row r="18" spans="1:10">
      <c r="A18" s="51">
        <v>2.1</v>
      </c>
      <c r="B18" s="35" t="s">
        <v>157</v>
      </c>
      <c r="C18" s="3">
        <v>0.15</v>
      </c>
      <c r="D18" s="70" t="s">
        <v>71</v>
      </c>
      <c r="E18" s="70" t="s">
        <v>114</v>
      </c>
      <c r="F18" s="35">
        <v>2</v>
      </c>
      <c r="G18" s="35">
        <v>0</v>
      </c>
      <c r="H18" s="35">
        <v>2</v>
      </c>
      <c r="I18" s="3">
        <f t="shared" ref="I18:I23" si="2">1-(F18-H18)/F18</f>
        <v>1</v>
      </c>
      <c r="J18" s="3">
        <f t="shared" ref="J18:J23" si="3">C18*I18</f>
        <v>0.15</v>
      </c>
    </row>
    <row r="19" spans="1:10">
      <c r="A19" s="51">
        <v>2.2000000000000002</v>
      </c>
      <c r="B19" s="35" t="s">
        <v>158</v>
      </c>
      <c r="C19" s="3">
        <v>0.1</v>
      </c>
      <c r="D19" s="70" t="s">
        <v>71</v>
      </c>
      <c r="E19" s="70" t="s">
        <v>114</v>
      </c>
      <c r="F19" s="35">
        <v>2</v>
      </c>
      <c r="G19" s="35">
        <v>0</v>
      </c>
      <c r="H19" s="35">
        <v>2</v>
      </c>
      <c r="I19" s="3">
        <f t="shared" si="2"/>
        <v>1</v>
      </c>
      <c r="J19" s="3">
        <f t="shared" si="3"/>
        <v>0.1</v>
      </c>
    </row>
    <row r="20" spans="1:10">
      <c r="A20" s="51">
        <v>2.2999999999999998</v>
      </c>
      <c r="B20" s="35" t="s">
        <v>159</v>
      </c>
      <c r="C20" s="3">
        <v>0.05</v>
      </c>
      <c r="D20" s="70" t="s">
        <v>71</v>
      </c>
      <c r="E20" s="70" t="s">
        <v>114</v>
      </c>
      <c r="F20" s="35">
        <v>2</v>
      </c>
      <c r="G20" s="35">
        <v>0</v>
      </c>
      <c r="H20" s="35">
        <v>2</v>
      </c>
      <c r="I20" s="3">
        <f t="shared" si="2"/>
        <v>1</v>
      </c>
      <c r="J20" s="3">
        <f t="shared" si="3"/>
        <v>0.05</v>
      </c>
    </row>
    <row r="21" spans="1:10">
      <c r="A21" s="51">
        <v>2.4</v>
      </c>
      <c r="B21" s="35" t="s">
        <v>160</v>
      </c>
      <c r="C21" s="3">
        <v>0.05</v>
      </c>
      <c r="D21" s="70" t="s">
        <v>71</v>
      </c>
      <c r="E21" s="70" t="s">
        <v>114</v>
      </c>
      <c r="F21" s="35">
        <v>2</v>
      </c>
      <c r="G21" s="35">
        <v>0</v>
      </c>
      <c r="H21" s="35">
        <v>2</v>
      </c>
      <c r="I21" s="3">
        <f t="shared" si="2"/>
        <v>1</v>
      </c>
      <c r="J21" s="3">
        <f t="shared" si="3"/>
        <v>0.05</v>
      </c>
    </row>
    <row r="22" spans="1:10">
      <c r="A22" s="51">
        <v>2.5</v>
      </c>
      <c r="B22" s="35" t="s">
        <v>161</v>
      </c>
      <c r="C22" s="3">
        <v>0.05</v>
      </c>
      <c r="D22" s="70" t="s">
        <v>71</v>
      </c>
      <c r="E22" s="70" t="s">
        <v>114</v>
      </c>
      <c r="F22" s="35">
        <v>2</v>
      </c>
      <c r="G22" s="35">
        <v>0</v>
      </c>
      <c r="H22" s="35">
        <v>2</v>
      </c>
      <c r="I22" s="3">
        <f t="shared" si="2"/>
        <v>1</v>
      </c>
      <c r="J22" s="3">
        <f t="shared" si="3"/>
        <v>0.05</v>
      </c>
    </row>
    <row r="23" spans="1:10">
      <c r="A23" s="51">
        <v>2.6</v>
      </c>
      <c r="B23" s="35" t="s">
        <v>162</v>
      </c>
      <c r="C23" s="3">
        <v>0.1</v>
      </c>
      <c r="D23" s="70" t="s">
        <v>71</v>
      </c>
      <c r="E23" s="70" t="s">
        <v>114</v>
      </c>
      <c r="F23" s="35">
        <v>2</v>
      </c>
      <c r="G23" s="35">
        <v>0</v>
      </c>
      <c r="H23" s="35">
        <v>2</v>
      </c>
      <c r="I23" s="3">
        <f t="shared" si="2"/>
        <v>1</v>
      </c>
      <c r="J23" s="3">
        <f t="shared" si="3"/>
        <v>0.1</v>
      </c>
    </row>
    <row r="24" spans="1:10" ht="21">
      <c r="A24" s="16"/>
      <c r="B24" s="71" t="s">
        <v>289</v>
      </c>
      <c r="C24" s="73">
        <v>1</v>
      </c>
      <c r="D24" s="13"/>
      <c r="E24" s="13"/>
      <c r="F24" s="13"/>
      <c r="G24" s="13"/>
      <c r="H24" s="13"/>
      <c r="I24" s="72"/>
      <c r="J24" s="73">
        <f>SUM(J8:J23)</f>
        <v>0.99500000000000011</v>
      </c>
    </row>
    <row r="26" spans="1:10">
      <c r="G26" s="207" t="s">
        <v>293</v>
      </c>
      <c r="H26" s="207"/>
      <c r="I26" s="207"/>
      <c r="J26" s="207"/>
    </row>
    <row r="27" spans="1:10">
      <c r="H27" s="14" t="s">
        <v>295</v>
      </c>
    </row>
    <row r="30" spans="1:10">
      <c r="H30" s="14" t="s">
        <v>167</v>
      </c>
    </row>
  </sheetData>
  <mergeCells count="5">
    <mergeCell ref="A1:J1"/>
    <mergeCell ref="A3:J3"/>
    <mergeCell ref="A4:J4"/>
    <mergeCell ref="A2:J2"/>
    <mergeCell ref="G26:J26"/>
  </mergeCells>
  <pageMargins left="0.7" right="0.7" top="0.75" bottom="0.75" header="0.3" footer="0.3"/>
  <pageSetup scale="73" orientation="portrait"/>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0000"/>
    <pageSetUpPr fitToPage="1"/>
  </sheetPr>
  <dimension ref="A1:J27"/>
  <sheetViews>
    <sheetView workbookViewId="0">
      <selection activeCell="C13" sqref="C13"/>
    </sheetView>
  </sheetViews>
  <sheetFormatPr defaultColWidth="8.875" defaultRowHeight="15.75"/>
  <cols>
    <col min="1" max="1" width="4.875" style="14" bestFit="1" customWidth="1"/>
    <col min="2" max="2" width="41.5" style="14" customWidth="1"/>
    <col min="3" max="3" width="8.125" style="14" bestFit="1" customWidth="1"/>
    <col min="4" max="4" width="8.875" style="14"/>
    <col min="5" max="5" width="7.625" style="14" customWidth="1"/>
    <col min="6" max="6" width="8.5" style="14" bestFit="1" customWidth="1"/>
    <col min="7" max="7" width="9" style="14" customWidth="1"/>
    <col min="8" max="8" width="8.875" style="14"/>
    <col min="9" max="9" width="6.125" style="14" customWidth="1"/>
    <col min="10" max="16384" width="8.875" style="14"/>
  </cols>
  <sheetData>
    <row r="1" spans="1:10" ht="25.5">
      <c r="A1" s="204" t="s">
        <v>284</v>
      </c>
      <c r="B1" s="204"/>
      <c r="C1" s="204"/>
      <c r="D1" s="204"/>
      <c r="E1" s="204"/>
      <c r="F1" s="204"/>
      <c r="G1" s="204"/>
      <c r="H1" s="204"/>
      <c r="I1" s="204"/>
      <c r="J1" s="204"/>
    </row>
    <row r="2" spans="1:10" ht="25.5">
      <c r="A2" s="204" t="s">
        <v>167</v>
      </c>
      <c r="B2" s="204"/>
      <c r="C2" s="204"/>
      <c r="D2" s="204"/>
      <c r="E2" s="204"/>
      <c r="F2" s="204"/>
      <c r="G2" s="204"/>
      <c r="H2" s="204"/>
      <c r="I2" s="204"/>
      <c r="J2" s="204"/>
    </row>
    <row r="3" spans="1:10" ht="18.75">
      <c r="A3" s="206" t="s">
        <v>283</v>
      </c>
      <c r="B3" s="206"/>
      <c r="C3" s="206"/>
      <c r="D3" s="206"/>
      <c r="E3" s="206"/>
      <c r="F3" s="206"/>
      <c r="G3" s="206"/>
      <c r="H3" s="206"/>
      <c r="I3" s="206"/>
      <c r="J3" s="206"/>
    </row>
    <row r="4" spans="1:10">
      <c r="A4" s="207" t="s">
        <v>262</v>
      </c>
      <c r="B4" s="207"/>
      <c r="C4" s="207"/>
      <c r="D4" s="207"/>
      <c r="E4" s="207"/>
      <c r="F4" s="207"/>
      <c r="G4" s="207"/>
      <c r="H4" s="207"/>
      <c r="I4" s="207"/>
      <c r="J4" s="207"/>
    </row>
    <row r="5" spans="1:10">
      <c r="A5" s="207" t="s">
        <v>263</v>
      </c>
      <c r="B5" s="207"/>
      <c r="C5" s="207"/>
      <c r="D5" s="207"/>
      <c r="E5" s="207"/>
      <c r="F5" s="207"/>
      <c r="G5" s="207"/>
      <c r="H5" s="207"/>
      <c r="I5" s="207"/>
      <c r="J5" s="207"/>
    </row>
    <row r="7" spans="1:10" ht="47.25">
      <c r="A7" s="48" t="s">
        <v>256</v>
      </c>
      <c r="B7" s="48" t="s">
        <v>282</v>
      </c>
      <c r="C7" s="48" t="s">
        <v>250</v>
      </c>
      <c r="D7" s="48" t="s">
        <v>166</v>
      </c>
      <c r="E7" s="48" t="s">
        <v>278</v>
      </c>
      <c r="F7" s="49" t="s">
        <v>251</v>
      </c>
      <c r="G7" s="49" t="s">
        <v>253</v>
      </c>
      <c r="H7" s="48" t="s">
        <v>252</v>
      </c>
      <c r="I7" s="48" t="s">
        <v>255</v>
      </c>
      <c r="J7" s="48" t="s">
        <v>254</v>
      </c>
    </row>
    <row r="8" spans="1:10">
      <c r="A8" s="54">
        <v>1</v>
      </c>
      <c r="B8" s="55" t="s">
        <v>290</v>
      </c>
      <c r="C8" s="56">
        <v>0.2</v>
      </c>
      <c r="D8" s="55"/>
      <c r="E8" s="55"/>
      <c r="F8" s="55"/>
      <c r="G8" s="55"/>
      <c r="H8" s="55"/>
      <c r="I8" s="55"/>
      <c r="J8" s="55"/>
    </row>
    <row r="9" spans="1:10" hidden="1">
      <c r="A9" s="57">
        <v>1.1000000000000001</v>
      </c>
      <c r="B9" s="58" t="s">
        <v>286</v>
      </c>
      <c r="C9" s="59">
        <v>0.1</v>
      </c>
      <c r="D9" s="58"/>
      <c r="E9" s="58"/>
      <c r="F9" s="58"/>
      <c r="G9" s="58"/>
      <c r="H9" s="58"/>
      <c r="I9" s="58"/>
      <c r="J9" s="58"/>
    </row>
    <row r="10" spans="1:10">
      <c r="A10" s="60">
        <v>1.1000000000000001</v>
      </c>
      <c r="B10" s="61" t="s">
        <v>163</v>
      </c>
      <c r="C10" s="62">
        <v>0.05</v>
      </c>
      <c r="D10" s="63" t="s">
        <v>55</v>
      </c>
      <c r="E10" s="63" t="s">
        <v>114</v>
      </c>
      <c r="F10" s="62">
        <v>0.9</v>
      </c>
      <c r="G10" s="62">
        <v>0</v>
      </c>
      <c r="H10" s="62">
        <v>0.9</v>
      </c>
      <c r="I10" s="62">
        <f>1-(F10-H10)/F10</f>
        <v>1</v>
      </c>
      <c r="J10" s="62">
        <f>C10*I10</f>
        <v>0.05</v>
      </c>
    </row>
    <row r="11" spans="1:10" ht="31.5">
      <c r="A11" s="60">
        <v>1.2</v>
      </c>
      <c r="B11" s="61" t="s">
        <v>280</v>
      </c>
      <c r="C11" s="62">
        <v>0.04</v>
      </c>
      <c r="D11" s="63" t="s">
        <v>55</v>
      </c>
      <c r="E11" s="63" t="s">
        <v>114</v>
      </c>
      <c r="F11" s="62">
        <v>0.8</v>
      </c>
      <c r="G11" s="62">
        <v>0</v>
      </c>
      <c r="H11" s="62">
        <v>0.8</v>
      </c>
      <c r="I11" s="62">
        <f>1-(F11-H11)/F11</f>
        <v>1</v>
      </c>
      <c r="J11" s="62">
        <f>C11*I11</f>
        <v>0.04</v>
      </c>
    </row>
    <row r="12" spans="1:10" ht="31.5">
      <c r="A12" s="60">
        <v>1.3</v>
      </c>
      <c r="B12" s="61" t="s">
        <v>281</v>
      </c>
      <c r="C12" s="62">
        <v>0.04</v>
      </c>
      <c r="D12" s="63" t="s">
        <v>55</v>
      </c>
      <c r="E12" s="63" t="s">
        <v>114</v>
      </c>
      <c r="F12" s="62">
        <v>0.8</v>
      </c>
      <c r="G12" s="62">
        <v>0</v>
      </c>
      <c r="H12" s="62">
        <v>0.8</v>
      </c>
      <c r="I12" s="62">
        <f>1-(F12-H12)/F12</f>
        <v>1</v>
      </c>
      <c r="J12" s="62">
        <f>C12*I12</f>
        <v>0.04</v>
      </c>
    </row>
    <row r="13" spans="1:10" ht="31.5">
      <c r="A13" s="53">
        <v>1.4</v>
      </c>
      <c r="B13" s="64" t="s">
        <v>164</v>
      </c>
      <c r="C13" s="2">
        <v>7.0000000000000007E-2</v>
      </c>
      <c r="D13" s="65" t="s">
        <v>55</v>
      </c>
      <c r="E13" s="65" t="s">
        <v>114</v>
      </c>
      <c r="F13" s="2">
        <v>0.8</v>
      </c>
      <c r="G13" s="2">
        <v>0</v>
      </c>
      <c r="H13" s="2">
        <v>0.8</v>
      </c>
      <c r="I13" s="2">
        <f>1-(F13-H13)/F13</f>
        <v>1</v>
      </c>
      <c r="J13" s="2">
        <f>C13*I13</f>
        <v>7.0000000000000007E-2</v>
      </c>
    </row>
    <row r="14" spans="1:10">
      <c r="A14" s="53">
        <v>1.5</v>
      </c>
      <c r="B14" s="64" t="s">
        <v>165</v>
      </c>
      <c r="C14" s="2">
        <v>0.03</v>
      </c>
      <c r="D14" s="65" t="s">
        <v>55</v>
      </c>
      <c r="E14" s="65" t="s">
        <v>114</v>
      </c>
      <c r="F14" s="2">
        <v>0.9</v>
      </c>
      <c r="G14" s="2">
        <v>0</v>
      </c>
      <c r="H14" s="2">
        <v>0.9</v>
      </c>
      <c r="I14" s="2">
        <f>1-(F14-H14)/F14</f>
        <v>1</v>
      </c>
      <c r="J14" s="2">
        <f>C14*I14</f>
        <v>0.03</v>
      </c>
    </row>
    <row r="15" spans="1:10" hidden="1">
      <c r="A15" s="66">
        <v>1.2</v>
      </c>
      <c r="B15" s="67" t="s">
        <v>287</v>
      </c>
      <c r="C15" s="68">
        <v>0.25</v>
      </c>
      <c r="D15" s="67"/>
      <c r="E15" s="67"/>
      <c r="F15" s="67"/>
      <c r="G15" s="67"/>
      <c r="H15" s="67"/>
      <c r="I15" s="67"/>
      <c r="J15" s="67"/>
    </row>
    <row r="16" spans="1:10" ht="31.5">
      <c r="A16" s="53">
        <v>1.6</v>
      </c>
      <c r="B16" s="64" t="s">
        <v>164</v>
      </c>
      <c r="C16" s="2">
        <v>0.09</v>
      </c>
      <c r="D16" s="65" t="s">
        <v>71</v>
      </c>
      <c r="E16" s="65" t="s">
        <v>114</v>
      </c>
      <c r="F16" s="33">
        <v>2</v>
      </c>
      <c r="G16" s="33">
        <v>0</v>
      </c>
      <c r="H16" s="33">
        <v>2</v>
      </c>
      <c r="I16" s="2">
        <f t="shared" ref="I16:I17" si="0">1-(F16-H16)/F16</f>
        <v>1</v>
      </c>
      <c r="J16" s="2">
        <f t="shared" ref="J16:J17" si="1">C16*I16</f>
        <v>0.09</v>
      </c>
    </row>
    <row r="17" spans="1:10">
      <c r="A17" s="53">
        <v>1.7</v>
      </c>
      <c r="B17" s="64" t="s">
        <v>165</v>
      </c>
      <c r="C17" s="2">
        <v>0.17499999999999999</v>
      </c>
      <c r="D17" s="65" t="s">
        <v>71</v>
      </c>
      <c r="E17" s="65" t="s">
        <v>114</v>
      </c>
      <c r="F17" s="33">
        <v>2</v>
      </c>
      <c r="G17" s="33">
        <v>0</v>
      </c>
      <c r="H17" s="33">
        <v>2</v>
      </c>
      <c r="I17" s="2">
        <f t="shared" si="0"/>
        <v>1</v>
      </c>
      <c r="J17" s="2">
        <f t="shared" si="1"/>
        <v>0.17499999999999999</v>
      </c>
    </row>
    <row r="18" spans="1:10">
      <c r="A18" s="54">
        <v>2</v>
      </c>
      <c r="B18" s="69" t="s">
        <v>168</v>
      </c>
      <c r="C18" s="56">
        <v>0.45</v>
      </c>
      <c r="D18" s="55"/>
      <c r="E18" s="55"/>
      <c r="F18" s="55"/>
      <c r="G18" s="55"/>
      <c r="H18" s="55"/>
      <c r="I18" s="55"/>
      <c r="J18" s="55"/>
    </row>
    <row r="19" spans="1:10">
      <c r="A19" s="51">
        <v>2.1</v>
      </c>
      <c r="B19" s="35" t="s">
        <v>291</v>
      </c>
      <c r="C19" s="3">
        <v>0.15</v>
      </c>
      <c r="D19" s="70" t="s">
        <v>71</v>
      </c>
      <c r="E19" s="70" t="s">
        <v>114</v>
      </c>
      <c r="F19" s="35">
        <v>2</v>
      </c>
      <c r="G19" s="35">
        <v>0</v>
      </c>
      <c r="H19" s="35">
        <v>2</v>
      </c>
      <c r="I19" s="3">
        <f t="shared" ref="I19:I20" si="2">1-(F19-H19)/F19</f>
        <v>1</v>
      </c>
      <c r="J19" s="3">
        <f t="shared" ref="J19:J20" si="3">C19*I19</f>
        <v>0.15</v>
      </c>
    </row>
    <row r="20" spans="1:10">
      <c r="A20" s="51">
        <v>2.2000000000000002</v>
      </c>
      <c r="B20" s="35" t="s">
        <v>292</v>
      </c>
      <c r="C20" s="3">
        <v>0.1</v>
      </c>
      <c r="D20" s="70" t="s">
        <v>71</v>
      </c>
      <c r="E20" s="70" t="s">
        <v>114</v>
      </c>
      <c r="F20" s="35">
        <v>2</v>
      </c>
      <c r="G20" s="35">
        <v>0</v>
      </c>
      <c r="H20" s="35">
        <v>2</v>
      </c>
      <c r="I20" s="3">
        <f t="shared" si="2"/>
        <v>1</v>
      </c>
      <c r="J20" s="3">
        <f t="shared" si="3"/>
        <v>0.1</v>
      </c>
    </row>
    <row r="21" spans="1:10" ht="21">
      <c r="A21" s="16"/>
      <c r="B21" s="71" t="s">
        <v>289</v>
      </c>
      <c r="C21" s="73">
        <v>1</v>
      </c>
      <c r="D21" s="13"/>
      <c r="E21" s="13"/>
      <c r="F21" s="13"/>
      <c r="G21" s="13"/>
      <c r="H21" s="13"/>
      <c r="I21" s="72"/>
      <c r="J21" s="73">
        <f>SUM(J9:J20)</f>
        <v>0.745</v>
      </c>
    </row>
    <row r="23" spans="1:10">
      <c r="E23" s="207" t="s">
        <v>293</v>
      </c>
      <c r="F23" s="207"/>
      <c r="G23" s="207"/>
      <c r="H23" s="207"/>
    </row>
    <row r="24" spans="1:10">
      <c r="F24" s="14" t="s">
        <v>294</v>
      </c>
    </row>
    <row r="27" spans="1:10">
      <c r="F27" s="14" t="s">
        <v>167</v>
      </c>
    </row>
  </sheetData>
  <mergeCells count="6">
    <mergeCell ref="E23:H23"/>
    <mergeCell ref="A1:J1"/>
    <mergeCell ref="A3:J3"/>
    <mergeCell ref="A4:J4"/>
    <mergeCell ref="A5:J5"/>
    <mergeCell ref="A2:J2"/>
  </mergeCells>
  <pageMargins left="0.7" right="0.7" top="0.75" bottom="0.75" header="0.3" footer="0.3"/>
  <pageSetup scale="73" orientation="portrait"/>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Q27"/>
  <sheetViews>
    <sheetView workbookViewId="0">
      <pane xSplit="3" ySplit="1" topLeftCell="E10" activePane="bottomRight" state="frozen"/>
      <selection pane="topRight" activeCell="D1" sqref="D1"/>
      <selection pane="bottomLeft" activeCell="A2" sqref="A2"/>
      <selection pane="bottomRight" activeCell="K17" sqref="K17"/>
    </sheetView>
  </sheetViews>
  <sheetFormatPr defaultColWidth="11" defaultRowHeight="15.75"/>
  <cols>
    <col min="1" max="1" width="5.625" customWidth="1"/>
    <col min="2" max="2" width="13.375" customWidth="1"/>
    <col min="3" max="3" width="23.625" bestFit="1" customWidth="1"/>
    <col min="4" max="4" width="74" customWidth="1"/>
    <col min="5" max="5" width="11.5" bestFit="1" customWidth="1"/>
    <col min="6" max="6" width="7.5" bestFit="1" customWidth="1"/>
    <col min="7" max="7" width="8.125" bestFit="1" customWidth="1"/>
    <col min="8" max="8" width="30" bestFit="1" customWidth="1"/>
    <col min="9" max="9" width="6.5" bestFit="1" customWidth="1"/>
    <col min="10" max="10" width="27.625" bestFit="1" customWidth="1"/>
    <col min="11" max="11" width="28.5" bestFit="1" customWidth="1"/>
    <col min="12" max="12" width="8.125" bestFit="1" customWidth="1"/>
    <col min="13" max="13" width="16.875" bestFit="1" customWidth="1"/>
    <col min="14" max="14" width="16.375" bestFit="1" customWidth="1"/>
    <col min="16" max="16" width="12.875" bestFit="1" customWidth="1"/>
    <col min="17" max="17" width="9.875" bestFit="1" customWidth="1"/>
  </cols>
  <sheetData>
    <row r="1" spans="1:17" ht="18.75">
      <c r="A1" s="9" t="s">
        <v>0</v>
      </c>
      <c r="B1" s="9" t="s">
        <v>1</v>
      </c>
      <c r="C1" s="9" t="s">
        <v>11</v>
      </c>
      <c r="D1" s="9" t="s">
        <v>7</v>
      </c>
      <c r="E1" s="9" t="s">
        <v>8</v>
      </c>
      <c r="F1" s="9" t="s">
        <v>94</v>
      </c>
      <c r="G1" s="9" t="s">
        <v>95</v>
      </c>
      <c r="H1" s="9" t="s">
        <v>10</v>
      </c>
      <c r="I1" s="9" t="s">
        <v>96</v>
      </c>
      <c r="J1" s="9" t="s">
        <v>93</v>
      </c>
      <c r="K1" s="9" t="s">
        <v>97</v>
      </c>
      <c r="L1" s="9" t="s">
        <v>2</v>
      </c>
      <c r="M1" s="9" t="s">
        <v>15</v>
      </c>
      <c r="N1" s="9" t="s">
        <v>244</v>
      </c>
      <c r="O1" s="9" t="s">
        <v>87</v>
      </c>
      <c r="P1" s="9" t="s">
        <v>14</v>
      </c>
      <c r="Q1" s="9" t="s">
        <v>9</v>
      </c>
    </row>
    <row r="2" spans="1:17" ht="94.5">
      <c r="A2" s="40">
        <v>1</v>
      </c>
      <c r="B2" s="40"/>
      <c r="C2" s="40" t="s">
        <v>98</v>
      </c>
      <c r="D2" s="41" t="s">
        <v>195</v>
      </c>
      <c r="E2" s="40">
        <v>1</v>
      </c>
      <c r="F2" s="42" t="s">
        <v>99</v>
      </c>
      <c r="G2" s="16">
        <v>1</v>
      </c>
      <c r="H2" s="6" t="s">
        <v>100</v>
      </c>
      <c r="I2" s="16"/>
      <c r="J2" s="16"/>
      <c r="K2" s="5" t="s">
        <v>101</v>
      </c>
      <c r="L2" s="16"/>
      <c r="M2" s="16"/>
      <c r="N2" s="16"/>
      <c r="O2" s="16"/>
      <c r="P2" s="16"/>
      <c r="Q2" s="16">
        <v>1</v>
      </c>
    </row>
    <row r="3" spans="1:17" ht="94.5">
      <c r="A3" s="40">
        <v>2</v>
      </c>
      <c r="B3" s="40"/>
      <c r="C3" s="40" t="s">
        <v>3</v>
      </c>
      <c r="D3" s="43" t="s">
        <v>172</v>
      </c>
      <c r="E3" s="40">
        <v>2</v>
      </c>
      <c r="F3" s="42" t="s">
        <v>99</v>
      </c>
      <c r="G3" s="16">
        <v>1</v>
      </c>
      <c r="H3" s="6" t="s">
        <v>132</v>
      </c>
      <c r="I3" s="16"/>
      <c r="J3" s="45"/>
      <c r="K3" s="45" t="s">
        <v>223</v>
      </c>
      <c r="L3" s="16"/>
      <c r="M3" s="16"/>
      <c r="N3" s="16"/>
      <c r="O3" s="16"/>
      <c r="P3" s="16"/>
      <c r="Q3" s="16">
        <v>1</v>
      </c>
    </row>
    <row r="4" spans="1:17" ht="16.5">
      <c r="A4" s="40">
        <v>3</v>
      </c>
      <c r="B4" s="40"/>
      <c r="C4" s="40" t="s">
        <v>188</v>
      </c>
      <c r="D4" s="44" t="s">
        <v>214</v>
      </c>
      <c r="E4" s="40">
        <v>3</v>
      </c>
      <c r="F4" s="42" t="s">
        <v>99</v>
      </c>
      <c r="G4" s="16">
        <v>0</v>
      </c>
      <c r="H4" s="6"/>
      <c r="I4" s="16"/>
      <c r="J4" s="16"/>
      <c r="K4" s="45" t="s">
        <v>224</v>
      </c>
      <c r="L4" s="16"/>
      <c r="M4" s="16"/>
      <c r="N4" s="16"/>
      <c r="O4" s="16"/>
      <c r="P4" s="16"/>
      <c r="Q4" s="16">
        <v>1</v>
      </c>
    </row>
    <row r="5" spans="1:17" s="14" customFormat="1" ht="78.75">
      <c r="A5" s="33">
        <v>4</v>
      </c>
      <c r="B5" s="16">
        <v>3</v>
      </c>
      <c r="C5" s="16" t="s">
        <v>184</v>
      </c>
      <c r="D5" s="37" t="s">
        <v>175</v>
      </c>
      <c r="E5" s="16">
        <v>4</v>
      </c>
      <c r="F5" s="5" t="s">
        <v>103</v>
      </c>
      <c r="G5" s="16">
        <v>1</v>
      </c>
      <c r="H5" s="7" t="s">
        <v>198</v>
      </c>
      <c r="I5" s="16"/>
      <c r="J5" s="16" t="s">
        <v>129</v>
      </c>
      <c r="K5" s="5" t="s">
        <v>225</v>
      </c>
      <c r="L5" s="16"/>
      <c r="M5" s="16"/>
      <c r="N5" s="16"/>
      <c r="O5" s="16"/>
      <c r="P5" s="16"/>
      <c r="Q5" s="16">
        <v>1</v>
      </c>
    </row>
    <row r="6" spans="1:17" s="14" customFormat="1" ht="110.25">
      <c r="A6" s="33">
        <v>5</v>
      </c>
      <c r="B6" s="16">
        <v>3</v>
      </c>
      <c r="C6" s="16" t="s">
        <v>185</v>
      </c>
      <c r="D6" s="37" t="s">
        <v>173</v>
      </c>
      <c r="E6" s="16">
        <v>5</v>
      </c>
      <c r="F6" s="5" t="s">
        <v>103</v>
      </c>
      <c r="G6" s="16">
        <v>1</v>
      </c>
      <c r="H6" s="6" t="s">
        <v>196</v>
      </c>
      <c r="I6" s="16"/>
      <c r="J6" s="16"/>
      <c r="K6" s="45" t="s">
        <v>228</v>
      </c>
      <c r="L6" s="16"/>
      <c r="M6" s="16"/>
      <c r="N6" s="16"/>
      <c r="O6" s="16"/>
      <c r="P6" s="16"/>
      <c r="Q6" s="16">
        <v>1</v>
      </c>
    </row>
    <row r="7" spans="1:17" s="14" customFormat="1" ht="63">
      <c r="A7" s="33">
        <v>6</v>
      </c>
      <c r="B7" s="16">
        <v>3</v>
      </c>
      <c r="C7" s="16" t="s">
        <v>186</v>
      </c>
      <c r="D7" s="37" t="s">
        <v>174</v>
      </c>
      <c r="E7" s="16">
        <v>6</v>
      </c>
      <c r="F7" s="5" t="s">
        <v>103</v>
      </c>
      <c r="G7" s="16">
        <v>1</v>
      </c>
      <c r="H7" s="6" t="s">
        <v>197</v>
      </c>
      <c r="I7" s="16"/>
      <c r="J7" s="16"/>
      <c r="K7" s="45" t="s">
        <v>226</v>
      </c>
      <c r="L7" s="16"/>
      <c r="M7" s="16"/>
      <c r="N7" s="16"/>
      <c r="O7" s="16"/>
      <c r="P7" s="16"/>
      <c r="Q7" s="16">
        <v>1</v>
      </c>
    </row>
    <row r="8" spans="1:17" s="14" customFormat="1" ht="157.5">
      <c r="A8" s="33">
        <v>7</v>
      </c>
      <c r="B8" s="16">
        <v>3</v>
      </c>
      <c r="C8" s="16" t="s">
        <v>187</v>
      </c>
      <c r="D8" s="37" t="s">
        <v>176</v>
      </c>
      <c r="E8" s="16">
        <v>7</v>
      </c>
      <c r="F8" s="5" t="s">
        <v>103</v>
      </c>
      <c r="G8" s="16">
        <v>1</v>
      </c>
      <c r="H8" s="6" t="s">
        <v>199</v>
      </c>
      <c r="I8" s="16"/>
      <c r="J8" s="16"/>
      <c r="K8" s="5" t="s">
        <v>227</v>
      </c>
      <c r="L8" s="16"/>
      <c r="M8" s="16"/>
      <c r="N8" s="16"/>
      <c r="O8" s="16"/>
      <c r="P8" s="16"/>
      <c r="Q8" s="16">
        <v>1</v>
      </c>
    </row>
    <row r="9" spans="1:17" s="14" customFormat="1" ht="110.25">
      <c r="A9" s="40">
        <v>8</v>
      </c>
      <c r="B9" s="40"/>
      <c r="C9" s="40" t="s">
        <v>189</v>
      </c>
      <c r="D9" s="43" t="s">
        <v>194</v>
      </c>
      <c r="E9" s="40">
        <v>8</v>
      </c>
      <c r="F9" s="42" t="s">
        <v>99</v>
      </c>
      <c r="G9" s="16">
        <v>1</v>
      </c>
      <c r="H9" s="6" t="s">
        <v>200</v>
      </c>
      <c r="I9" s="16"/>
      <c r="J9" s="16"/>
      <c r="K9" s="5" t="s">
        <v>229</v>
      </c>
      <c r="L9" s="16"/>
      <c r="M9" s="16"/>
      <c r="N9" s="16"/>
      <c r="O9" s="16"/>
      <c r="P9" s="16"/>
      <c r="Q9" s="16">
        <v>1</v>
      </c>
    </row>
    <row r="10" spans="1:17" s="14" customFormat="1" ht="16.5">
      <c r="A10" s="40">
        <v>9</v>
      </c>
      <c r="B10" s="40"/>
      <c r="C10" s="40" t="s">
        <v>245</v>
      </c>
      <c r="D10" s="44" t="s">
        <v>214</v>
      </c>
      <c r="E10" s="40">
        <v>9</v>
      </c>
      <c r="F10" s="42" t="s">
        <v>99</v>
      </c>
      <c r="G10" s="16">
        <v>0</v>
      </c>
      <c r="H10" s="6"/>
      <c r="I10" s="16"/>
      <c r="J10" s="16"/>
      <c r="K10" s="45" t="s">
        <v>233</v>
      </c>
      <c r="L10" s="16"/>
      <c r="M10" s="16"/>
      <c r="N10" s="16"/>
      <c r="O10" s="16"/>
      <c r="P10" s="16"/>
      <c r="Q10" s="16">
        <v>1</v>
      </c>
    </row>
    <row r="11" spans="1:17" s="14" customFormat="1" ht="63">
      <c r="A11" s="33">
        <v>10</v>
      </c>
      <c r="B11" s="16">
        <v>9</v>
      </c>
      <c r="C11" s="16" t="s">
        <v>190</v>
      </c>
      <c r="D11" s="37" t="s">
        <v>177</v>
      </c>
      <c r="E11" s="16">
        <v>10</v>
      </c>
      <c r="F11" s="5" t="s">
        <v>103</v>
      </c>
      <c r="G11" s="16">
        <v>1</v>
      </c>
      <c r="H11" s="6" t="s">
        <v>201</v>
      </c>
      <c r="I11" s="16"/>
      <c r="J11" s="16"/>
      <c r="K11" s="45" t="s">
        <v>231</v>
      </c>
      <c r="L11" s="16"/>
      <c r="M11" s="16"/>
      <c r="N11" s="16"/>
      <c r="O11" s="16"/>
      <c r="P11" s="16"/>
      <c r="Q11" s="16">
        <v>1</v>
      </c>
    </row>
    <row r="12" spans="1:17" s="14" customFormat="1" ht="47.25">
      <c r="A12" s="33">
        <v>11</v>
      </c>
      <c r="B12" s="16">
        <v>9</v>
      </c>
      <c r="C12" s="16" t="s">
        <v>191</v>
      </c>
      <c r="D12" s="37" t="s">
        <v>178</v>
      </c>
      <c r="E12" s="16">
        <v>11</v>
      </c>
      <c r="F12" s="5" t="s">
        <v>103</v>
      </c>
      <c r="G12" s="16">
        <v>1</v>
      </c>
      <c r="H12" s="6" t="s">
        <v>202</v>
      </c>
      <c r="I12" s="16"/>
      <c r="J12" s="16"/>
      <c r="K12" s="45" t="s">
        <v>234</v>
      </c>
      <c r="L12" s="16"/>
      <c r="M12" s="16"/>
      <c r="N12" s="16"/>
      <c r="O12" s="16"/>
      <c r="P12" s="16"/>
      <c r="Q12" s="16">
        <v>1</v>
      </c>
    </row>
    <row r="13" spans="1:17" s="14" customFormat="1" ht="31.5">
      <c r="A13" s="33">
        <v>12</v>
      </c>
      <c r="B13" s="16">
        <v>9</v>
      </c>
      <c r="C13" s="16" t="s">
        <v>192</v>
      </c>
      <c r="D13" s="37" t="s">
        <v>179</v>
      </c>
      <c r="E13" s="16">
        <v>12</v>
      </c>
      <c r="F13" s="5" t="s">
        <v>103</v>
      </c>
      <c r="G13" s="16">
        <v>1</v>
      </c>
      <c r="H13" s="6" t="s">
        <v>203</v>
      </c>
      <c r="I13" s="16"/>
      <c r="J13" s="16"/>
      <c r="K13" s="45" t="s">
        <v>237</v>
      </c>
      <c r="L13" s="16"/>
      <c r="M13" s="16"/>
      <c r="N13" s="16"/>
      <c r="O13" s="16"/>
      <c r="P13" s="16"/>
      <c r="Q13" s="16">
        <v>1</v>
      </c>
    </row>
    <row r="14" spans="1:17" s="14" customFormat="1" ht="16.5">
      <c r="A14" s="40">
        <v>13</v>
      </c>
      <c r="B14" s="40"/>
      <c r="C14" s="40" t="s">
        <v>193</v>
      </c>
      <c r="D14" s="44" t="s">
        <v>214</v>
      </c>
      <c r="E14" s="40">
        <v>13</v>
      </c>
      <c r="F14" s="42" t="s">
        <v>99</v>
      </c>
      <c r="G14" s="16">
        <v>0</v>
      </c>
      <c r="H14" s="6"/>
      <c r="I14" s="16"/>
      <c r="J14" s="16"/>
      <c r="K14" s="45" t="s">
        <v>230</v>
      </c>
      <c r="L14" s="16"/>
      <c r="M14" s="16"/>
      <c r="N14" s="16"/>
      <c r="O14" s="16"/>
      <c r="P14" s="16"/>
      <c r="Q14" s="16">
        <v>1</v>
      </c>
    </row>
    <row r="15" spans="1:17" s="14" customFormat="1" ht="63">
      <c r="A15" s="33">
        <v>14</v>
      </c>
      <c r="B15" s="16">
        <v>13</v>
      </c>
      <c r="C15" s="16" t="s">
        <v>190</v>
      </c>
      <c r="D15" s="37" t="s">
        <v>180</v>
      </c>
      <c r="E15" s="16">
        <v>14</v>
      </c>
      <c r="F15" s="5" t="s">
        <v>103</v>
      </c>
      <c r="G15" s="16">
        <v>1</v>
      </c>
      <c r="H15" s="6" t="s">
        <v>204</v>
      </c>
      <c r="I15" s="16"/>
      <c r="J15" s="16"/>
      <c r="K15" s="45" t="s">
        <v>232</v>
      </c>
      <c r="L15" s="16"/>
      <c r="M15" s="16"/>
      <c r="N15" s="16"/>
      <c r="O15" s="16"/>
      <c r="P15" s="16"/>
      <c r="Q15" s="16">
        <v>1</v>
      </c>
    </row>
    <row r="16" spans="1:17" s="14" customFormat="1" ht="63">
      <c r="A16" s="33">
        <v>15</v>
      </c>
      <c r="B16" s="16">
        <v>13</v>
      </c>
      <c r="C16" s="16" t="s">
        <v>191</v>
      </c>
      <c r="D16" s="37" t="s">
        <v>181</v>
      </c>
      <c r="E16" s="16">
        <v>15</v>
      </c>
      <c r="F16" s="5" t="s">
        <v>103</v>
      </c>
      <c r="G16" s="16">
        <v>1</v>
      </c>
      <c r="H16" s="6" t="s">
        <v>205</v>
      </c>
      <c r="I16" s="16"/>
      <c r="J16" s="16"/>
      <c r="K16" s="45" t="s">
        <v>235</v>
      </c>
      <c r="L16" s="16"/>
      <c r="M16" s="16"/>
      <c r="N16" s="16"/>
      <c r="O16" s="16"/>
      <c r="P16" s="16"/>
      <c r="Q16" s="16">
        <v>1</v>
      </c>
    </row>
    <row r="17" spans="1:17" s="14" customFormat="1" ht="63">
      <c r="A17" s="33">
        <v>16</v>
      </c>
      <c r="B17" s="16">
        <v>13</v>
      </c>
      <c r="C17" s="16" t="s">
        <v>192</v>
      </c>
      <c r="D17" s="37" t="s">
        <v>182</v>
      </c>
      <c r="E17" s="16">
        <v>16</v>
      </c>
      <c r="F17" s="5" t="s">
        <v>103</v>
      </c>
      <c r="G17" s="16">
        <v>1</v>
      </c>
      <c r="H17" s="6" t="s">
        <v>206</v>
      </c>
      <c r="I17" s="16"/>
      <c r="J17" s="16"/>
      <c r="K17" s="45" t="s">
        <v>236</v>
      </c>
      <c r="L17" s="16"/>
      <c r="M17" s="16"/>
      <c r="N17" s="16"/>
      <c r="O17" s="16"/>
      <c r="P17" s="16"/>
      <c r="Q17" s="16">
        <v>1</v>
      </c>
    </row>
    <row r="18" spans="1:17" s="14" customFormat="1" ht="47.25">
      <c r="A18" s="40">
        <v>17</v>
      </c>
      <c r="B18" s="40"/>
      <c r="C18" s="40" t="s">
        <v>105</v>
      </c>
      <c r="D18" s="41" t="s">
        <v>183</v>
      </c>
      <c r="E18" s="40">
        <v>17</v>
      </c>
      <c r="F18" s="42" t="s">
        <v>99</v>
      </c>
      <c r="G18" s="16">
        <v>1</v>
      </c>
      <c r="H18" s="7" t="s">
        <v>207</v>
      </c>
      <c r="I18" s="16"/>
      <c r="J18" s="16"/>
      <c r="K18" s="5" t="s">
        <v>222</v>
      </c>
      <c r="L18" s="16"/>
      <c r="M18" s="16"/>
      <c r="N18" s="16"/>
      <c r="O18" s="16"/>
      <c r="P18" s="16"/>
      <c r="Q18" s="16">
        <v>1</v>
      </c>
    </row>
    <row r="19" spans="1:17" ht="16.5">
      <c r="A19" s="40">
        <v>18</v>
      </c>
      <c r="B19" s="40"/>
      <c r="C19" s="40" t="s">
        <v>102</v>
      </c>
      <c r="D19" s="44" t="s">
        <v>214</v>
      </c>
      <c r="E19" s="40">
        <v>18</v>
      </c>
      <c r="F19" s="42" t="s">
        <v>99</v>
      </c>
      <c r="G19" s="16">
        <v>0</v>
      </c>
      <c r="H19" s="6"/>
      <c r="I19" s="16"/>
      <c r="J19" s="16"/>
      <c r="K19" s="45" t="s">
        <v>238</v>
      </c>
      <c r="L19" s="16"/>
      <c r="M19" s="16"/>
      <c r="N19" s="16"/>
      <c r="O19" s="16"/>
      <c r="P19" s="16"/>
      <c r="Q19" s="16">
        <v>1</v>
      </c>
    </row>
    <row r="20" spans="1:17" ht="31.5">
      <c r="A20" s="33">
        <v>19</v>
      </c>
      <c r="B20" s="16">
        <v>18</v>
      </c>
      <c r="C20" s="16" t="s">
        <v>123</v>
      </c>
      <c r="D20" s="17" t="s">
        <v>125</v>
      </c>
      <c r="E20" s="16">
        <v>19</v>
      </c>
      <c r="F20" s="5" t="s">
        <v>103</v>
      </c>
      <c r="G20" s="16">
        <v>1</v>
      </c>
      <c r="H20" s="7" t="s">
        <v>258</v>
      </c>
      <c r="I20" s="16"/>
      <c r="J20" s="16"/>
      <c r="K20" s="5" t="s">
        <v>239</v>
      </c>
      <c r="L20" s="16"/>
      <c r="M20" s="16"/>
      <c r="N20" s="16"/>
      <c r="O20" s="16"/>
      <c r="P20" s="16"/>
      <c r="Q20" s="16">
        <v>1</v>
      </c>
    </row>
    <row r="21" spans="1:17" ht="78.75">
      <c r="A21" s="33">
        <v>20</v>
      </c>
      <c r="B21" s="16">
        <v>18</v>
      </c>
      <c r="C21" s="16" t="s">
        <v>124</v>
      </c>
      <c r="D21" s="17" t="s">
        <v>126</v>
      </c>
      <c r="E21" s="16">
        <v>20</v>
      </c>
      <c r="F21" s="5" t="s">
        <v>103</v>
      </c>
      <c r="G21" s="16">
        <v>1</v>
      </c>
      <c r="H21" s="7" t="s">
        <v>259</v>
      </c>
      <c r="I21" s="16"/>
      <c r="J21" s="16"/>
      <c r="K21" s="45" t="s">
        <v>241</v>
      </c>
      <c r="L21" s="5"/>
      <c r="M21" s="16"/>
      <c r="N21" s="16"/>
      <c r="O21" s="16"/>
      <c r="P21" s="16"/>
      <c r="Q21" s="16">
        <v>1</v>
      </c>
    </row>
    <row r="22" spans="1:17" ht="78.75">
      <c r="A22" s="33">
        <v>21</v>
      </c>
      <c r="B22" s="16">
        <v>18</v>
      </c>
      <c r="C22" s="16" t="s">
        <v>127</v>
      </c>
      <c r="D22" s="17" t="s">
        <v>128</v>
      </c>
      <c r="E22" s="16">
        <v>21</v>
      </c>
      <c r="F22" s="5" t="s">
        <v>103</v>
      </c>
      <c r="G22" s="16">
        <v>1</v>
      </c>
      <c r="H22" s="7" t="s">
        <v>260</v>
      </c>
      <c r="I22" s="16"/>
      <c r="J22" s="16"/>
      <c r="K22" s="5" t="s">
        <v>240</v>
      </c>
      <c r="L22" s="16"/>
      <c r="M22" s="16"/>
      <c r="N22" s="16"/>
      <c r="O22" s="16"/>
      <c r="P22" s="16"/>
      <c r="Q22" s="16">
        <v>1</v>
      </c>
    </row>
    <row r="23" spans="1:17" s="14" customFormat="1" ht="47.25">
      <c r="A23" s="33">
        <v>22</v>
      </c>
      <c r="B23" s="16">
        <v>18</v>
      </c>
      <c r="C23" s="16" t="s">
        <v>211</v>
      </c>
      <c r="D23" s="17" t="s">
        <v>213</v>
      </c>
      <c r="E23" s="16">
        <v>22</v>
      </c>
      <c r="F23" s="5" t="s">
        <v>103</v>
      </c>
      <c r="G23" s="16">
        <v>1</v>
      </c>
      <c r="H23" s="7" t="s">
        <v>104</v>
      </c>
      <c r="I23" s="16"/>
      <c r="J23" s="16" t="s">
        <v>212</v>
      </c>
      <c r="K23" s="45" t="s">
        <v>242</v>
      </c>
      <c r="L23" s="16"/>
      <c r="M23" s="16"/>
      <c r="N23" s="16"/>
      <c r="O23" s="16"/>
      <c r="P23" s="16"/>
      <c r="Q23" s="16">
        <v>1</v>
      </c>
    </row>
    <row r="24" spans="1:17">
      <c r="A24" s="40">
        <v>23</v>
      </c>
      <c r="B24" s="40"/>
      <c r="C24" s="40" t="s">
        <v>133</v>
      </c>
      <c r="D24" s="41" t="s">
        <v>134</v>
      </c>
      <c r="E24" s="16">
        <v>23</v>
      </c>
      <c r="F24" s="42" t="s">
        <v>135</v>
      </c>
      <c r="G24" s="16">
        <v>1</v>
      </c>
      <c r="H24" s="7" t="s">
        <v>136</v>
      </c>
      <c r="I24" s="16"/>
      <c r="J24" s="16"/>
      <c r="K24" s="5" t="s">
        <v>137</v>
      </c>
      <c r="L24" s="16"/>
      <c r="M24" s="16"/>
      <c r="N24" s="16"/>
      <c r="O24" s="16"/>
      <c r="P24" s="16"/>
      <c r="Q24" s="16">
        <v>1</v>
      </c>
    </row>
    <row r="25" spans="1:17" s="14" customFormat="1" ht="31.5">
      <c r="A25" s="40">
        <v>24</v>
      </c>
      <c r="B25" s="40"/>
      <c r="C25" s="40" t="s">
        <v>209</v>
      </c>
      <c r="D25" s="41" t="s">
        <v>210</v>
      </c>
      <c r="E25" s="16">
        <v>24</v>
      </c>
      <c r="F25" s="42" t="s">
        <v>135</v>
      </c>
      <c r="G25" s="16">
        <v>1</v>
      </c>
      <c r="H25" s="7" t="s">
        <v>208</v>
      </c>
      <c r="I25" s="16"/>
      <c r="J25" s="16"/>
      <c r="K25" s="5" t="s">
        <v>243</v>
      </c>
      <c r="L25" s="16"/>
      <c r="M25" s="16"/>
      <c r="N25" s="16"/>
      <c r="O25" s="16"/>
      <c r="P25" s="16"/>
      <c r="Q25" s="16">
        <v>1</v>
      </c>
    </row>
    <row r="26" spans="1:17">
      <c r="A26" s="40">
        <v>25</v>
      </c>
      <c r="B26" s="40"/>
      <c r="C26" s="40" t="s">
        <v>106</v>
      </c>
      <c r="D26" s="41" t="s">
        <v>130</v>
      </c>
      <c r="E26" s="16">
        <v>25</v>
      </c>
      <c r="F26" s="42" t="s">
        <v>99</v>
      </c>
      <c r="G26" s="16">
        <v>1</v>
      </c>
      <c r="H26" s="6" t="s">
        <v>107</v>
      </c>
      <c r="I26" s="16"/>
      <c r="J26" s="16"/>
      <c r="K26" s="5" t="s">
        <v>108</v>
      </c>
      <c r="L26" s="16"/>
      <c r="M26" s="16"/>
      <c r="N26" s="16"/>
      <c r="O26" s="16"/>
      <c r="P26" s="16"/>
      <c r="Q26" s="16">
        <v>1</v>
      </c>
    </row>
    <row r="27" spans="1:17">
      <c r="A27" s="40">
        <v>26</v>
      </c>
      <c r="B27" s="40"/>
      <c r="C27" s="40" t="s">
        <v>109</v>
      </c>
      <c r="D27" s="41" t="s">
        <v>131</v>
      </c>
      <c r="E27" s="16">
        <v>26</v>
      </c>
      <c r="F27" s="42" t="s">
        <v>99</v>
      </c>
      <c r="G27" s="34">
        <v>1</v>
      </c>
      <c r="H27" s="8" t="s">
        <v>110</v>
      </c>
      <c r="I27" s="16"/>
      <c r="J27" s="16"/>
      <c r="K27" s="5" t="s">
        <v>111</v>
      </c>
      <c r="L27" s="16"/>
      <c r="M27" s="16"/>
      <c r="N27" s="16"/>
      <c r="O27" s="16"/>
      <c r="P27" s="16"/>
      <c r="Q27" s="16">
        <v>1</v>
      </c>
    </row>
  </sheetData>
  <autoFilter ref="A1:Q27" xr:uid="{00000000-0009-0000-0000-000007000000}"/>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I4"/>
  <sheetViews>
    <sheetView workbookViewId="0">
      <pane xSplit="3" ySplit="1" topLeftCell="D2" activePane="bottomRight" state="frozen"/>
      <selection pane="topRight" activeCell="H1" sqref="H1"/>
      <selection pane="bottomLeft" activeCell="A2" sqref="A2"/>
      <selection pane="bottomRight" activeCell="G7" sqref="G7"/>
    </sheetView>
  </sheetViews>
  <sheetFormatPr defaultColWidth="11" defaultRowHeight="15.75"/>
  <cols>
    <col min="1" max="1" width="3.125" bestFit="1" customWidth="1"/>
    <col min="2" max="2" width="10.75" bestFit="1" customWidth="1"/>
    <col min="3" max="3" width="15.5" customWidth="1"/>
    <col min="4" max="4" width="39.375" customWidth="1"/>
    <col min="5" max="5" width="21.375" style="14" customWidth="1"/>
    <col min="6" max="7" width="16.5" style="138" bestFit="1" customWidth="1"/>
    <col min="8" max="8" width="15" style="139" customWidth="1"/>
    <col min="9" max="9" width="13" customWidth="1"/>
  </cols>
  <sheetData>
    <row r="1" spans="1:9" ht="18.75">
      <c r="A1" s="195" t="s">
        <v>0</v>
      </c>
      <c r="B1" s="196" t="s">
        <v>1</v>
      </c>
      <c r="C1" s="197" t="s">
        <v>11</v>
      </c>
      <c r="D1" s="197" t="s">
        <v>7</v>
      </c>
      <c r="E1" s="197" t="s">
        <v>113</v>
      </c>
      <c r="F1" s="198" t="s">
        <v>15</v>
      </c>
      <c r="G1" s="198" t="s">
        <v>244</v>
      </c>
      <c r="H1" s="196" t="s">
        <v>321</v>
      </c>
      <c r="I1" s="197" t="s">
        <v>9</v>
      </c>
    </row>
    <row r="2" spans="1:9" s="14" customFormat="1" ht="38.25" customHeight="1">
      <c r="A2" s="199">
        <v>1</v>
      </c>
      <c r="B2" s="200"/>
      <c r="C2" s="200" t="s">
        <v>312</v>
      </c>
      <c r="D2" s="200" t="s">
        <v>323</v>
      </c>
      <c r="E2" s="200" t="s">
        <v>314</v>
      </c>
      <c r="F2" s="201">
        <v>1573185037185</v>
      </c>
      <c r="G2" s="201"/>
      <c r="H2" s="202"/>
      <c r="I2" s="203">
        <v>1</v>
      </c>
    </row>
    <row r="3" spans="1:9" ht="47.25">
      <c r="A3" s="199">
        <v>2</v>
      </c>
      <c r="B3" s="200"/>
      <c r="C3" s="200" t="s">
        <v>328</v>
      </c>
      <c r="D3" s="200" t="s">
        <v>328</v>
      </c>
      <c r="E3" s="200" t="s">
        <v>329</v>
      </c>
      <c r="F3" s="201">
        <v>1598514291893</v>
      </c>
      <c r="G3" s="201"/>
      <c r="H3" s="202"/>
      <c r="I3" s="203">
        <v>1</v>
      </c>
    </row>
    <row r="4" spans="1:9" ht="47.25">
      <c r="A4" s="199">
        <v>3</v>
      </c>
      <c r="B4" s="200"/>
      <c r="C4" s="200" t="s">
        <v>330</v>
      </c>
      <c r="D4" s="200" t="s">
        <v>330</v>
      </c>
      <c r="E4" s="200" t="s">
        <v>331</v>
      </c>
      <c r="F4" s="201">
        <v>1598514291893</v>
      </c>
      <c r="G4" s="201"/>
      <c r="H4" s="202"/>
      <c r="I4" s="203">
        <v>1</v>
      </c>
    </row>
  </sheetData>
  <pageMargins left="0.75" right="0.75" top="1" bottom="1" header="0.5" footer="0.5"/>
  <pageSetup paperSize="9" orientation="portrait" horizontalDpi="4294967292" verticalDpi="4294967292"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B19B2E-4BA9-4FB8-B16A-4FC393E84399}">
  <dimension ref="A1:D3"/>
  <sheetViews>
    <sheetView tabSelected="1" workbookViewId="0">
      <selection activeCell="C4" sqref="C4"/>
    </sheetView>
  </sheetViews>
  <sheetFormatPr defaultRowHeight="15.75"/>
  <cols>
    <col min="2" max="2" width="13.5" bestFit="1" customWidth="1"/>
    <col min="3" max="3" width="26.875" bestFit="1" customWidth="1"/>
  </cols>
  <sheetData>
    <row r="1" spans="1:4">
      <c r="A1" s="192" t="s">
        <v>0</v>
      </c>
      <c r="B1" s="192" t="s">
        <v>115</v>
      </c>
      <c r="C1" s="192" t="s">
        <v>319</v>
      </c>
      <c r="D1" s="192" t="s">
        <v>9</v>
      </c>
    </row>
    <row r="2" spans="1:4">
      <c r="A2" s="193">
        <v>1</v>
      </c>
      <c r="B2" s="193">
        <v>1</v>
      </c>
      <c r="C2" s="194" t="s">
        <v>326</v>
      </c>
      <c r="D2" s="193">
        <v>1</v>
      </c>
    </row>
    <row r="3" spans="1:4">
      <c r="A3" s="193">
        <v>2</v>
      </c>
      <c r="B3" s="193">
        <v>2</v>
      </c>
      <c r="C3" s="193" t="s">
        <v>327</v>
      </c>
      <c r="D3" s="193">
        <v>1</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K3"/>
  <sheetViews>
    <sheetView workbookViewId="0">
      <pane xSplit="3" ySplit="1" topLeftCell="D2" activePane="bottomRight" state="frozen"/>
      <selection pane="topRight" activeCell="D1" sqref="D1"/>
      <selection pane="bottomLeft" activeCell="A2" sqref="A2"/>
      <selection pane="bottomRight" activeCell="H2" sqref="H2"/>
    </sheetView>
  </sheetViews>
  <sheetFormatPr defaultColWidth="11" defaultRowHeight="15.75"/>
  <cols>
    <col min="1" max="1" width="4.375" customWidth="1"/>
    <col min="2" max="2" width="19.5" customWidth="1"/>
    <col min="3" max="3" width="61" bestFit="1" customWidth="1"/>
    <col min="4" max="4" width="23.875" customWidth="1"/>
    <col min="5" max="5" width="16.125" customWidth="1"/>
    <col min="6" max="6" width="13.625" customWidth="1"/>
    <col min="7" max="7" width="17.375" customWidth="1"/>
    <col min="8" max="8" width="17.125" customWidth="1"/>
  </cols>
  <sheetData>
    <row r="1" spans="1:11" ht="18.75">
      <c r="A1" s="1" t="s">
        <v>0</v>
      </c>
      <c r="B1" s="1" t="s">
        <v>115</v>
      </c>
      <c r="C1" s="1" t="s">
        <v>11</v>
      </c>
      <c r="D1" s="1" t="s">
        <v>7</v>
      </c>
      <c r="E1" s="1" t="s">
        <v>13</v>
      </c>
      <c r="F1" s="1" t="s">
        <v>12</v>
      </c>
      <c r="G1" s="1" t="s">
        <v>15</v>
      </c>
      <c r="H1" s="1" t="s">
        <v>244</v>
      </c>
      <c r="I1" s="1" t="s">
        <v>87</v>
      </c>
      <c r="J1" s="1" t="s">
        <v>14</v>
      </c>
      <c r="K1" s="16" t="s">
        <v>9</v>
      </c>
    </row>
    <row r="2" spans="1:11" ht="31.5">
      <c r="A2" s="16">
        <v>1</v>
      </c>
      <c r="B2" s="16">
        <v>2</v>
      </c>
      <c r="C2" s="17" t="s">
        <v>122</v>
      </c>
      <c r="D2" s="16"/>
      <c r="E2" s="11" t="s">
        <v>88</v>
      </c>
      <c r="F2" s="11" t="s">
        <v>89</v>
      </c>
      <c r="G2" s="16"/>
      <c r="H2" s="16"/>
      <c r="I2" s="16"/>
      <c r="J2" s="16"/>
      <c r="K2" s="16"/>
    </row>
    <row r="3" spans="1:11">
      <c r="A3" s="16">
        <v>2</v>
      </c>
      <c r="B3" s="16">
        <v>2</v>
      </c>
      <c r="C3" s="16" t="s">
        <v>112</v>
      </c>
      <c r="D3" s="16"/>
      <c r="E3" s="16"/>
      <c r="F3" s="16"/>
      <c r="G3" s="16"/>
      <c r="H3" s="16"/>
      <c r="I3" s="16"/>
      <c r="J3" s="16"/>
      <c r="K3" s="16"/>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rgb="FFFF0000"/>
  </sheetPr>
  <dimension ref="A1:N58"/>
  <sheetViews>
    <sheetView workbookViewId="0">
      <selection activeCell="K6" sqref="K6:K9"/>
    </sheetView>
  </sheetViews>
  <sheetFormatPr defaultColWidth="10.875" defaultRowHeight="15"/>
  <cols>
    <col min="1" max="1" width="5.5" style="81" customWidth="1"/>
    <col min="2" max="2" width="7.625" style="81" customWidth="1"/>
    <col min="3" max="3" width="29.5" style="81" customWidth="1"/>
    <col min="4" max="4" width="7.625" style="81" customWidth="1"/>
    <col min="5" max="5" width="54.125" style="113" customWidth="1"/>
    <col min="6" max="6" width="9.375" style="113" customWidth="1"/>
    <col min="7" max="7" width="7.625" style="114" customWidth="1"/>
    <col min="8" max="8" width="9.375" style="81" bestFit="1" customWidth="1"/>
    <col min="9" max="9" width="8.625" style="81" customWidth="1"/>
    <col min="10" max="10" width="45.125" style="110" customWidth="1"/>
    <col min="11" max="11" width="8.5" style="110" bestFit="1" customWidth="1"/>
    <col min="12" max="13" width="8.125" style="116" hidden="1" customWidth="1"/>
    <col min="14" max="16384" width="10.875" style="81"/>
  </cols>
  <sheetData>
    <row r="1" spans="1:14" ht="15.75">
      <c r="A1" s="208" t="s">
        <v>296</v>
      </c>
      <c r="B1" s="208"/>
      <c r="C1" s="208"/>
      <c r="D1" s="208"/>
      <c r="E1" s="208"/>
      <c r="F1" s="208"/>
      <c r="G1" s="208"/>
      <c r="H1" s="208"/>
      <c r="I1" s="208"/>
      <c r="J1" s="208"/>
      <c r="K1" s="208"/>
      <c r="L1" s="208"/>
      <c r="M1" s="208"/>
      <c r="N1" s="208"/>
    </row>
    <row r="2" spans="1:14" ht="25.5">
      <c r="A2" s="204" t="s">
        <v>297</v>
      </c>
      <c r="B2" s="204"/>
      <c r="C2" s="204"/>
      <c r="D2" s="204"/>
      <c r="E2" s="204"/>
      <c r="F2" s="204"/>
      <c r="G2" s="204"/>
      <c r="H2" s="204"/>
      <c r="I2" s="204"/>
      <c r="J2" s="204"/>
      <c r="K2" s="204"/>
      <c r="L2" s="204"/>
      <c r="M2" s="204"/>
      <c r="N2" s="204"/>
    </row>
    <row r="3" spans="1:14" ht="15.75">
      <c r="A3" s="82"/>
      <c r="B3" s="82"/>
      <c r="C3" s="82"/>
      <c r="D3" s="209" t="s">
        <v>298</v>
      </c>
      <c r="E3" s="209"/>
      <c r="F3" s="209"/>
      <c r="G3" s="209"/>
      <c r="H3" s="209"/>
      <c r="I3" s="209"/>
      <c r="J3" s="209"/>
      <c r="K3" s="83"/>
      <c r="L3" s="84"/>
      <c r="M3" s="84"/>
    </row>
    <row r="4" spans="1:14" ht="15.75">
      <c r="A4" s="82"/>
      <c r="B4" s="82"/>
      <c r="C4" s="82"/>
      <c r="D4" s="83"/>
      <c r="E4" s="83"/>
      <c r="F4" s="120"/>
      <c r="G4" s="83"/>
      <c r="H4" s="83"/>
      <c r="I4" s="83"/>
      <c r="J4" s="83"/>
      <c r="K4" s="83"/>
      <c r="L4" s="84"/>
      <c r="M4" s="84"/>
    </row>
    <row r="5" spans="1:14" s="88" customFormat="1" ht="78.75">
      <c r="A5" s="85" t="s">
        <v>299</v>
      </c>
      <c r="B5" s="86" t="s">
        <v>300</v>
      </c>
      <c r="C5" s="85" t="s">
        <v>301</v>
      </c>
      <c r="D5" s="86" t="s">
        <v>302</v>
      </c>
      <c r="E5" s="87" t="s">
        <v>303</v>
      </c>
      <c r="F5" s="87" t="s">
        <v>311</v>
      </c>
      <c r="G5" s="86" t="s">
        <v>304</v>
      </c>
      <c r="H5" s="86" t="s">
        <v>305</v>
      </c>
      <c r="I5" s="87" t="s">
        <v>166</v>
      </c>
      <c r="J5" s="87" t="s">
        <v>306</v>
      </c>
      <c r="K5" s="87" t="s">
        <v>307</v>
      </c>
      <c r="L5" s="87" t="s">
        <v>308</v>
      </c>
      <c r="M5" s="87" t="s">
        <v>309</v>
      </c>
    </row>
    <row r="6" spans="1:14" s="88" customFormat="1" ht="30" customHeight="1">
      <c r="A6" s="210" t="s">
        <v>4</v>
      </c>
      <c r="B6" s="212">
        <v>0.2</v>
      </c>
      <c r="C6" s="134" t="s">
        <v>16</v>
      </c>
      <c r="D6" s="126">
        <v>0.5</v>
      </c>
      <c r="E6" s="18" t="s">
        <v>26</v>
      </c>
      <c r="F6" s="18">
        <v>60</v>
      </c>
      <c r="G6" s="89">
        <v>0.6</v>
      </c>
      <c r="H6" s="89">
        <f>$B$6*$D$6*G6</f>
        <v>0.06</v>
      </c>
      <c r="I6" s="25" t="s">
        <v>53</v>
      </c>
      <c r="J6" s="19" t="s">
        <v>54</v>
      </c>
      <c r="K6" s="90">
        <v>0.5</v>
      </c>
      <c r="L6" s="91"/>
      <c r="M6" s="91"/>
    </row>
    <row r="7" spans="1:14" s="88" customFormat="1" ht="30" customHeight="1">
      <c r="A7" s="211"/>
      <c r="B7" s="213"/>
      <c r="C7" s="135"/>
      <c r="D7" s="128"/>
      <c r="E7" s="19" t="s">
        <v>27</v>
      </c>
      <c r="F7" s="18">
        <v>40</v>
      </c>
      <c r="G7" s="92">
        <v>0.4</v>
      </c>
      <c r="H7" s="89">
        <f>$B$6*$D$6*G7</f>
        <v>4.0000000000000008E-2</v>
      </c>
      <c r="I7" s="25" t="s">
        <v>55</v>
      </c>
      <c r="J7" s="19" t="s">
        <v>56</v>
      </c>
      <c r="K7" s="93">
        <v>0.9</v>
      </c>
      <c r="L7" s="91"/>
      <c r="M7" s="91"/>
    </row>
    <row r="8" spans="1:14" s="88" customFormat="1" ht="31.5">
      <c r="A8" s="211"/>
      <c r="B8" s="213"/>
      <c r="C8" s="136" t="s">
        <v>17</v>
      </c>
      <c r="D8" s="121">
        <v>0.5</v>
      </c>
      <c r="E8" s="19" t="s">
        <v>28</v>
      </c>
      <c r="F8" s="18">
        <v>70</v>
      </c>
      <c r="G8" s="89">
        <v>0.7</v>
      </c>
      <c r="H8" s="89">
        <f>$B$6*$D$8*G8</f>
        <v>6.9999999999999993E-2</v>
      </c>
      <c r="I8" s="25" t="s">
        <v>57</v>
      </c>
      <c r="J8" s="19" t="s">
        <v>58</v>
      </c>
      <c r="K8" s="90">
        <v>179</v>
      </c>
      <c r="L8" s="91"/>
      <c r="M8" s="91"/>
    </row>
    <row r="9" spans="1:14" s="88" customFormat="1" ht="31.5">
      <c r="A9" s="211"/>
      <c r="B9" s="213"/>
      <c r="C9" s="137"/>
      <c r="D9" s="122"/>
      <c r="E9" s="19" t="s">
        <v>29</v>
      </c>
      <c r="F9" s="18">
        <v>30</v>
      </c>
      <c r="G9" s="89">
        <v>0.3</v>
      </c>
      <c r="H9" s="89">
        <f>$B$6*$D$8*G9</f>
        <v>0.03</v>
      </c>
      <c r="I9" s="25" t="s">
        <v>55</v>
      </c>
      <c r="J9" s="19" t="s">
        <v>59</v>
      </c>
      <c r="K9" s="94">
        <v>0.56699999999999995</v>
      </c>
      <c r="L9" s="95"/>
      <c r="M9" s="95"/>
    </row>
    <row r="10" spans="1:14" ht="31.5">
      <c r="A10" s="217" t="s">
        <v>5</v>
      </c>
      <c r="B10" s="212">
        <v>0.25</v>
      </c>
      <c r="C10" s="129" t="s">
        <v>18</v>
      </c>
      <c r="D10" s="126">
        <v>1</v>
      </c>
      <c r="E10" s="20" t="s">
        <v>30</v>
      </c>
      <c r="F10" s="18">
        <v>30</v>
      </c>
      <c r="G10" s="89">
        <v>0.3</v>
      </c>
      <c r="H10" s="89">
        <f>$B$10*$D$10*G10</f>
        <v>7.4999999999999997E-2</v>
      </c>
      <c r="I10" s="26" t="s">
        <v>60</v>
      </c>
      <c r="J10" s="27" t="s">
        <v>61</v>
      </c>
      <c r="K10" s="96"/>
      <c r="L10" s="97"/>
      <c r="M10" s="97"/>
    </row>
    <row r="11" spans="1:14" ht="31.5">
      <c r="A11" s="217"/>
      <c r="B11" s="213"/>
      <c r="C11" s="130"/>
      <c r="D11" s="128"/>
      <c r="E11" s="20" t="s">
        <v>31</v>
      </c>
      <c r="F11" s="18">
        <v>70</v>
      </c>
      <c r="G11" s="89">
        <v>0.7</v>
      </c>
      <c r="H11" s="89">
        <f>$B$10*$D$10*G11</f>
        <v>0.17499999999999999</v>
      </c>
      <c r="I11" s="26" t="s">
        <v>55</v>
      </c>
      <c r="J11" s="28" t="s">
        <v>62</v>
      </c>
      <c r="K11" s="98"/>
      <c r="L11" s="97"/>
      <c r="M11" s="97"/>
    </row>
    <row r="12" spans="1:14" ht="30" customHeight="1">
      <c r="A12" s="218" t="s">
        <v>310</v>
      </c>
      <c r="B12" s="212">
        <v>0.45</v>
      </c>
      <c r="C12" s="119" t="s">
        <v>19</v>
      </c>
      <c r="D12" s="118">
        <v>0.1</v>
      </c>
      <c r="E12" s="21" t="s">
        <v>32</v>
      </c>
      <c r="F12" s="18">
        <v>100</v>
      </c>
      <c r="G12" s="89">
        <v>1</v>
      </c>
      <c r="H12" s="89">
        <f>B12*D12*G12</f>
        <v>4.5000000000000005E-2</v>
      </c>
      <c r="I12" s="29" t="s">
        <v>55</v>
      </c>
      <c r="J12" s="21" t="s">
        <v>63</v>
      </c>
      <c r="K12" s="99"/>
      <c r="L12" s="100"/>
      <c r="M12" s="100"/>
    </row>
    <row r="13" spans="1:14" ht="15.75" customHeight="1">
      <c r="A13" s="219"/>
      <c r="B13" s="213"/>
      <c r="C13" s="131" t="s">
        <v>20</v>
      </c>
      <c r="D13" s="126">
        <v>0.5</v>
      </c>
      <c r="E13" s="21" t="s">
        <v>33</v>
      </c>
      <c r="F13" s="18">
        <v>40</v>
      </c>
      <c r="G13" s="89">
        <v>0.4</v>
      </c>
      <c r="H13" s="89">
        <f>$B$12*$D$13*G13</f>
        <v>9.0000000000000011E-2</v>
      </c>
      <c r="I13" s="29" t="s">
        <v>55</v>
      </c>
      <c r="J13" s="21" t="s">
        <v>64</v>
      </c>
      <c r="K13" s="99"/>
      <c r="L13" s="100"/>
      <c r="M13" s="100"/>
    </row>
    <row r="14" spans="1:14" ht="15.75" customHeight="1">
      <c r="A14" s="219"/>
      <c r="B14" s="213"/>
      <c r="C14" s="132"/>
      <c r="D14" s="127"/>
      <c r="E14" s="21" t="s">
        <v>34</v>
      </c>
      <c r="F14" s="18">
        <v>40</v>
      </c>
      <c r="G14" s="89">
        <v>0.4</v>
      </c>
      <c r="H14" s="89">
        <f>$B$12*$D$13*G14</f>
        <v>9.0000000000000011E-2</v>
      </c>
      <c r="I14" s="29" t="s">
        <v>55</v>
      </c>
      <c r="J14" s="21" t="s">
        <v>65</v>
      </c>
      <c r="K14" s="99"/>
      <c r="L14" s="100"/>
      <c r="M14" s="100"/>
    </row>
    <row r="15" spans="1:14" ht="31.5">
      <c r="A15" s="219"/>
      <c r="B15" s="213"/>
      <c r="C15" s="132"/>
      <c r="D15" s="127"/>
      <c r="E15" s="21" t="s">
        <v>35</v>
      </c>
      <c r="F15" s="18">
        <v>10</v>
      </c>
      <c r="G15" s="89">
        <v>0.1</v>
      </c>
      <c r="H15" s="89">
        <f>$B$12*$D$13*G15</f>
        <v>2.2500000000000003E-2</v>
      </c>
      <c r="I15" s="29" t="s">
        <v>55</v>
      </c>
      <c r="J15" s="21" t="s">
        <v>66</v>
      </c>
      <c r="K15" s="99"/>
      <c r="L15" s="100"/>
      <c r="M15" s="100"/>
    </row>
    <row r="16" spans="1:14" ht="31.5">
      <c r="A16" s="219"/>
      <c r="B16" s="213"/>
      <c r="C16" s="133"/>
      <c r="D16" s="128"/>
      <c r="E16" s="21" t="s">
        <v>36</v>
      </c>
      <c r="F16" s="18">
        <v>10</v>
      </c>
      <c r="G16" s="89">
        <v>0.1</v>
      </c>
      <c r="H16" s="89">
        <f t="shared" ref="H16" si="0">$B$12*$D$13*G16</f>
        <v>2.2500000000000003E-2</v>
      </c>
      <c r="I16" s="29" t="s">
        <v>55</v>
      </c>
      <c r="J16" s="21" t="s">
        <v>67</v>
      </c>
      <c r="K16" s="99"/>
      <c r="L16" s="100"/>
      <c r="M16" s="100"/>
    </row>
    <row r="17" spans="1:13" ht="31.5">
      <c r="A17" s="219"/>
      <c r="B17" s="213"/>
      <c r="C17" s="131" t="s">
        <v>21</v>
      </c>
      <c r="D17" s="126">
        <v>0.2</v>
      </c>
      <c r="E17" s="21" t="s">
        <v>37</v>
      </c>
      <c r="F17" s="18">
        <v>25</v>
      </c>
      <c r="G17" s="89">
        <v>0.25</v>
      </c>
      <c r="H17" s="89">
        <f>$B$12*$D$17*G17</f>
        <v>2.2500000000000003E-2</v>
      </c>
      <c r="I17" s="29" t="s">
        <v>68</v>
      </c>
      <c r="J17" s="21" t="s">
        <v>69</v>
      </c>
      <c r="K17" s="99"/>
      <c r="L17" s="100"/>
      <c r="M17" s="100"/>
    </row>
    <row r="18" spans="1:13" ht="15.75">
      <c r="A18" s="219"/>
      <c r="B18" s="213"/>
      <c r="C18" s="132"/>
      <c r="D18" s="127"/>
      <c r="E18" s="21" t="s">
        <v>38</v>
      </c>
      <c r="F18" s="18">
        <v>25</v>
      </c>
      <c r="G18" s="89">
        <v>0.25</v>
      </c>
      <c r="H18" s="89">
        <f>$B$12*$D$17*G18</f>
        <v>2.2500000000000003E-2</v>
      </c>
      <c r="I18" s="29" t="s">
        <v>55</v>
      </c>
      <c r="J18" s="21" t="s">
        <v>70</v>
      </c>
      <c r="K18" s="99"/>
      <c r="L18" s="100"/>
      <c r="M18" s="100"/>
    </row>
    <row r="19" spans="1:13" ht="74.25" customHeight="1">
      <c r="A19" s="219"/>
      <c r="B19" s="213"/>
      <c r="C19" s="133"/>
      <c r="D19" s="128"/>
      <c r="E19" s="21" t="s">
        <v>39</v>
      </c>
      <c r="F19" s="18">
        <v>50</v>
      </c>
      <c r="G19" s="89">
        <v>0.5</v>
      </c>
      <c r="H19" s="89">
        <f>$B$12*$D$17*G19</f>
        <v>4.5000000000000005E-2</v>
      </c>
      <c r="I19" s="29" t="s">
        <v>71</v>
      </c>
      <c r="J19" s="21" t="s">
        <v>72</v>
      </c>
      <c r="K19" s="99"/>
      <c r="L19" s="100"/>
      <c r="M19" s="100"/>
    </row>
    <row r="20" spans="1:13" ht="31.5" customHeight="1">
      <c r="A20" s="219"/>
      <c r="B20" s="213"/>
      <c r="C20" s="131" t="s">
        <v>22</v>
      </c>
      <c r="D20" s="126">
        <v>0.2</v>
      </c>
      <c r="E20" s="21" t="s">
        <v>40</v>
      </c>
      <c r="F20" s="18">
        <v>15</v>
      </c>
      <c r="G20" s="89">
        <v>0.15</v>
      </c>
      <c r="H20" s="89">
        <f>$B$12*$D$20*G20</f>
        <v>1.3500000000000002E-2</v>
      </c>
      <c r="I20" s="29" t="s">
        <v>55</v>
      </c>
      <c r="J20" s="21" t="s">
        <v>73</v>
      </c>
      <c r="K20" s="99"/>
      <c r="L20" s="100"/>
      <c r="M20" s="100"/>
    </row>
    <row r="21" spans="1:13" ht="31.5">
      <c r="A21" s="219"/>
      <c r="B21" s="213"/>
      <c r="C21" s="132"/>
      <c r="D21" s="127"/>
      <c r="E21" s="22" t="s">
        <v>41</v>
      </c>
      <c r="F21" s="18">
        <v>30</v>
      </c>
      <c r="G21" s="89">
        <v>0.3</v>
      </c>
      <c r="H21" s="89">
        <f>$B$12*$D$20*G21</f>
        <v>2.7000000000000003E-2</v>
      </c>
      <c r="I21" s="29" t="s">
        <v>55</v>
      </c>
      <c r="J21" s="21" t="s">
        <v>74</v>
      </c>
      <c r="K21" s="99"/>
      <c r="L21" s="100"/>
      <c r="M21" s="100"/>
    </row>
    <row r="22" spans="1:13" ht="31.5">
      <c r="A22" s="219"/>
      <c r="B22" s="213"/>
      <c r="C22" s="132"/>
      <c r="D22" s="127"/>
      <c r="E22" s="22" t="s">
        <v>42</v>
      </c>
      <c r="F22" s="18">
        <v>25</v>
      </c>
      <c r="G22" s="89">
        <v>0.25</v>
      </c>
      <c r="H22" s="89">
        <f>$B$12*$D$20*G22</f>
        <v>2.2500000000000003E-2</v>
      </c>
      <c r="I22" s="29" t="s">
        <v>55</v>
      </c>
      <c r="J22" s="21" t="s">
        <v>75</v>
      </c>
      <c r="K22" s="99"/>
      <c r="L22" s="101"/>
      <c r="M22" s="101"/>
    </row>
    <row r="23" spans="1:13" ht="31.5">
      <c r="A23" s="219"/>
      <c r="B23" s="213"/>
      <c r="C23" s="132"/>
      <c r="D23" s="127"/>
      <c r="E23" s="21" t="s">
        <v>43</v>
      </c>
      <c r="F23" s="18">
        <v>15</v>
      </c>
      <c r="G23" s="89">
        <v>0.15</v>
      </c>
      <c r="H23" s="89">
        <f>$B$12*$D$20*G23</f>
        <v>1.3500000000000002E-2</v>
      </c>
      <c r="I23" s="29" t="s">
        <v>55</v>
      </c>
      <c r="J23" s="21" t="s">
        <v>76</v>
      </c>
      <c r="K23" s="99"/>
      <c r="L23" s="101"/>
      <c r="M23" s="101"/>
    </row>
    <row r="24" spans="1:13" ht="31.5">
      <c r="A24" s="219"/>
      <c r="B24" s="220"/>
      <c r="C24" s="133"/>
      <c r="D24" s="128"/>
      <c r="E24" s="21" t="s">
        <v>44</v>
      </c>
      <c r="F24" s="18">
        <v>15</v>
      </c>
      <c r="G24" s="89">
        <v>0.15</v>
      </c>
      <c r="H24" s="89">
        <f>$B$12*$D$20*G24</f>
        <v>1.3500000000000002E-2</v>
      </c>
      <c r="I24" s="29" t="s">
        <v>55</v>
      </c>
      <c r="J24" s="21" t="s">
        <v>77</v>
      </c>
      <c r="K24" s="99"/>
      <c r="L24" s="101"/>
      <c r="M24" s="101"/>
    </row>
    <row r="25" spans="1:13" ht="31.5" customHeight="1">
      <c r="A25" s="214" t="s">
        <v>6</v>
      </c>
      <c r="B25" s="216">
        <v>0.1</v>
      </c>
      <c r="C25" s="123" t="s">
        <v>23</v>
      </c>
      <c r="D25" s="126">
        <v>0.4</v>
      </c>
      <c r="E25" s="23" t="s">
        <v>45</v>
      </c>
      <c r="F25" s="18">
        <v>20</v>
      </c>
      <c r="G25" s="89">
        <v>0.2</v>
      </c>
      <c r="H25" s="89">
        <f>$B$25*$D$25*G25</f>
        <v>8.0000000000000019E-3</v>
      </c>
      <c r="I25" s="30" t="s">
        <v>55</v>
      </c>
      <c r="J25" s="23" t="s">
        <v>78</v>
      </c>
      <c r="K25" s="102"/>
      <c r="L25" s="103"/>
      <c r="M25" s="103"/>
    </row>
    <row r="26" spans="1:13" ht="31.5">
      <c r="A26" s="215"/>
      <c r="B26" s="216"/>
      <c r="C26" s="124"/>
      <c r="D26" s="127"/>
      <c r="E26" s="23" t="s">
        <v>46</v>
      </c>
      <c r="F26" s="18">
        <v>20</v>
      </c>
      <c r="G26" s="89">
        <v>0.2</v>
      </c>
      <c r="H26" s="89">
        <f t="shared" ref="H26:H29" si="1">$B$25*$D$25*G26</f>
        <v>8.0000000000000019E-3</v>
      </c>
      <c r="I26" s="30" t="s">
        <v>55</v>
      </c>
      <c r="J26" s="24" t="s">
        <v>79</v>
      </c>
      <c r="K26" s="104"/>
      <c r="L26" s="103"/>
      <c r="M26" s="103"/>
    </row>
    <row r="27" spans="1:13" ht="47.25">
      <c r="A27" s="215"/>
      <c r="B27" s="216"/>
      <c r="C27" s="124"/>
      <c r="D27" s="127"/>
      <c r="E27" s="24" t="s">
        <v>47</v>
      </c>
      <c r="F27" s="18">
        <v>20</v>
      </c>
      <c r="G27" s="89">
        <v>0.2</v>
      </c>
      <c r="H27" s="89">
        <f t="shared" si="1"/>
        <v>8.0000000000000019E-3</v>
      </c>
      <c r="I27" s="30" t="s">
        <v>55</v>
      </c>
      <c r="J27" s="24" t="s">
        <v>80</v>
      </c>
      <c r="K27" s="104"/>
      <c r="L27" s="103"/>
      <c r="M27" s="103"/>
    </row>
    <row r="28" spans="1:13" ht="31.5" customHeight="1">
      <c r="A28" s="215"/>
      <c r="B28" s="216"/>
      <c r="C28" s="124"/>
      <c r="D28" s="127"/>
      <c r="E28" s="24" t="s">
        <v>48</v>
      </c>
      <c r="F28" s="18">
        <v>20</v>
      </c>
      <c r="G28" s="89">
        <v>0.2</v>
      </c>
      <c r="H28" s="89">
        <f t="shared" si="1"/>
        <v>8.0000000000000019E-3</v>
      </c>
      <c r="I28" s="30" t="s">
        <v>81</v>
      </c>
      <c r="J28" s="24" t="s">
        <v>82</v>
      </c>
      <c r="K28" s="104"/>
      <c r="L28" s="103"/>
      <c r="M28" s="103"/>
    </row>
    <row r="29" spans="1:13" ht="31.5" customHeight="1">
      <c r="A29" s="215"/>
      <c r="B29" s="216"/>
      <c r="C29" s="125"/>
      <c r="D29" s="128"/>
      <c r="E29" s="24" t="s">
        <v>49</v>
      </c>
      <c r="F29" s="18">
        <v>20</v>
      </c>
      <c r="G29" s="89">
        <v>0.2</v>
      </c>
      <c r="H29" s="89">
        <f t="shared" si="1"/>
        <v>8.0000000000000019E-3</v>
      </c>
      <c r="I29" s="30" t="s">
        <v>55</v>
      </c>
      <c r="J29" s="23" t="s">
        <v>83</v>
      </c>
      <c r="K29" s="102"/>
      <c r="L29" s="105"/>
      <c r="M29" s="105"/>
    </row>
    <row r="30" spans="1:13" ht="31.5" customHeight="1">
      <c r="A30" s="215"/>
      <c r="B30" s="216"/>
      <c r="C30" s="117" t="s">
        <v>24</v>
      </c>
      <c r="D30" s="118">
        <v>0.2</v>
      </c>
      <c r="E30" s="23" t="s">
        <v>50</v>
      </c>
      <c r="F30" s="18">
        <v>100</v>
      </c>
      <c r="G30" s="89">
        <v>1</v>
      </c>
      <c r="H30" s="89">
        <f>B25*D30*G30</f>
        <v>2.0000000000000004E-2</v>
      </c>
      <c r="I30" s="30" t="s">
        <v>68</v>
      </c>
      <c r="J30" s="24" t="s">
        <v>84</v>
      </c>
      <c r="K30" s="104"/>
      <c r="L30" s="105"/>
      <c r="M30" s="105"/>
    </row>
    <row r="31" spans="1:13" ht="31.5" customHeight="1">
      <c r="A31" s="215"/>
      <c r="B31" s="216"/>
      <c r="C31" s="123" t="s">
        <v>25</v>
      </c>
      <c r="D31" s="126">
        <v>0.4</v>
      </c>
      <c r="E31" s="23" t="s">
        <v>51</v>
      </c>
      <c r="F31" s="18">
        <v>30</v>
      </c>
      <c r="G31" s="89">
        <v>0.3</v>
      </c>
      <c r="H31" s="89">
        <f>$B$25*$D$31*G31</f>
        <v>1.2000000000000002E-2</v>
      </c>
      <c r="I31" s="30" t="s">
        <v>55</v>
      </c>
      <c r="J31" s="24" t="s">
        <v>85</v>
      </c>
      <c r="K31" s="104"/>
      <c r="L31" s="105"/>
      <c r="M31" s="105"/>
    </row>
    <row r="32" spans="1:13" ht="31.5" customHeight="1">
      <c r="A32" s="215"/>
      <c r="B32" s="216"/>
      <c r="C32" s="125"/>
      <c r="D32" s="128"/>
      <c r="E32" s="24" t="s">
        <v>52</v>
      </c>
      <c r="F32" s="18">
        <v>70</v>
      </c>
      <c r="G32" s="89">
        <v>0.7</v>
      </c>
      <c r="H32" s="89">
        <f>$B$25*$D$31*G32</f>
        <v>2.8000000000000004E-2</v>
      </c>
      <c r="I32" s="30" t="s">
        <v>55</v>
      </c>
      <c r="J32" s="24" t="s">
        <v>86</v>
      </c>
      <c r="K32" s="104"/>
      <c r="L32" s="105"/>
      <c r="M32" s="105"/>
    </row>
    <row r="33" spans="1:13" ht="15.75">
      <c r="A33" s="106"/>
      <c r="B33" s="107">
        <f>SUM(B6:B28)</f>
        <v>1</v>
      </c>
      <c r="C33" s="106"/>
      <c r="D33" s="106"/>
      <c r="E33" s="108"/>
      <c r="F33" s="108"/>
      <c r="G33" s="109"/>
      <c r="H33" s="107">
        <f>SUM(H6:H32)</f>
        <v>0.99999999999999978</v>
      </c>
      <c r="I33" s="106"/>
      <c r="L33" s="111"/>
      <c r="M33" s="111"/>
    </row>
    <row r="34" spans="1:13">
      <c r="A34" s="106"/>
      <c r="B34" s="106"/>
      <c r="C34" s="106"/>
      <c r="D34" s="106"/>
      <c r="E34" s="108"/>
      <c r="F34" s="108"/>
      <c r="G34" s="109"/>
      <c r="H34" s="106"/>
      <c r="I34" s="106"/>
      <c r="L34" s="111"/>
      <c r="M34" s="111"/>
    </row>
    <row r="35" spans="1:13">
      <c r="A35" s="106"/>
      <c r="B35" s="106"/>
      <c r="C35" s="106"/>
      <c r="D35" s="106"/>
      <c r="E35" s="108"/>
      <c r="F35" s="108"/>
      <c r="G35" s="109"/>
      <c r="H35" s="106"/>
      <c r="I35" s="106"/>
      <c r="L35" s="111"/>
      <c r="M35" s="111"/>
    </row>
    <row r="36" spans="1:13">
      <c r="A36" s="106"/>
      <c r="B36" s="106"/>
      <c r="C36" s="106"/>
      <c r="D36" s="112"/>
      <c r="E36" s="108"/>
      <c r="F36" s="108"/>
      <c r="G36" s="109"/>
      <c r="H36" s="106"/>
      <c r="I36" s="106"/>
      <c r="L36" s="111"/>
      <c r="M36" s="111"/>
    </row>
    <row r="37" spans="1:13">
      <c r="A37" s="106"/>
      <c r="B37" s="106"/>
      <c r="C37" s="106"/>
      <c r="D37" s="106"/>
      <c r="E37" s="108"/>
      <c r="F37" s="108"/>
      <c r="G37" s="109"/>
      <c r="H37" s="106"/>
      <c r="I37" s="106"/>
      <c r="L37" s="111"/>
      <c r="M37" s="111"/>
    </row>
    <row r="38" spans="1:13">
      <c r="A38" s="106"/>
      <c r="B38" s="106"/>
      <c r="C38" s="106"/>
      <c r="D38" s="106"/>
      <c r="E38" s="108"/>
      <c r="F38" s="108"/>
      <c r="G38" s="109"/>
      <c r="H38" s="106"/>
      <c r="I38" s="106"/>
      <c r="L38" s="111"/>
      <c r="M38" s="111"/>
    </row>
    <row r="39" spans="1:13">
      <c r="A39" s="106"/>
      <c r="B39" s="106"/>
      <c r="C39" s="106"/>
      <c r="D39" s="106"/>
      <c r="E39" s="108"/>
      <c r="F39" s="108"/>
      <c r="G39" s="109"/>
      <c r="H39" s="106"/>
      <c r="I39" s="106"/>
      <c r="L39" s="111"/>
      <c r="M39" s="111"/>
    </row>
    <row r="40" spans="1:13">
      <c r="A40" s="106"/>
      <c r="B40" s="106"/>
      <c r="C40" s="106"/>
      <c r="D40" s="106"/>
      <c r="E40" s="108"/>
      <c r="F40" s="108"/>
      <c r="G40" s="109"/>
      <c r="H40" s="106"/>
      <c r="I40" s="106"/>
      <c r="L40" s="111"/>
      <c r="M40" s="111"/>
    </row>
    <row r="58" spans="12:12">
      <c r="L58" s="115"/>
    </row>
  </sheetData>
  <mergeCells count="11">
    <mergeCell ref="A25:A32"/>
    <mergeCell ref="B25:B32"/>
    <mergeCell ref="A10:A11"/>
    <mergeCell ref="B10:B11"/>
    <mergeCell ref="A12:A24"/>
    <mergeCell ref="B12:B24"/>
    <mergeCell ref="A1:N1"/>
    <mergeCell ref="A2:N2"/>
    <mergeCell ref="D3:J3"/>
    <mergeCell ref="A6:A9"/>
    <mergeCell ref="B6:B9"/>
  </mergeCells>
  <conditionalFormatting sqref="B6 B33:B64 B25 G12:H64 D17:D64 G6:H10 D10:D13 B10:B12">
    <cfRule type="cellIs" dxfId="1" priority="2" operator="greaterThan">
      <formula>1</formula>
    </cfRule>
  </conditionalFormatting>
  <conditionalFormatting sqref="G11:H11">
    <cfRule type="cellIs" dxfId="0" priority="1" operator="greaterThan">
      <formula>1</formula>
    </cfRule>
  </conditionalFormatting>
  <pageMargins left="0.7" right="0.7" top="0.75" bottom="0.75" header="0.3" footer="0.3"/>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Tài liệu" ma:contentTypeID="0x010100FB0175F18B01E74491971D89B23F8655" ma:contentTypeVersion="11" ma:contentTypeDescription="Tạo tài liệu mới." ma:contentTypeScope="" ma:versionID="1a9dc9cdd67a308ba2b2666df5490aa6">
  <xsd:schema xmlns:xsd="http://www.w3.org/2001/XMLSchema" xmlns:xs="http://www.w3.org/2001/XMLSchema" xmlns:p="http://schemas.microsoft.com/office/2006/metadata/properties" xmlns:ns3="4c20e182-3cff-46d5-b163-30d344671daf" xmlns:ns4="c86ac200-3bf8-4f3f-9c75-7492a34ff116" targetNamespace="http://schemas.microsoft.com/office/2006/metadata/properties" ma:root="true" ma:fieldsID="c3aad754d391d83d543dbc23cf02e780" ns3:_="" ns4:_="">
    <xsd:import namespace="4c20e182-3cff-46d5-b163-30d344671daf"/>
    <xsd:import namespace="c86ac200-3bf8-4f3f-9c75-7492a34ff116"/>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AutoTags" minOccurs="0"/>
                <xsd:element ref="ns3:MediaServiceDateTaken" minOccurs="0"/>
                <xsd:element ref="ns3:MediaServiceOCR" minOccurs="0"/>
                <xsd:element ref="ns3:MediaServiceLocation"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c20e182-3cff-46d5-b163-30d344671da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Location" ma:index="16" nillable="true" ma:displayName="Location" ma:internalName="MediaServiceLocation"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c86ac200-3bf8-4f3f-9c75-7492a34ff116" elementFormDefault="qualified">
    <xsd:import namespace="http://schemas.microsoft.com/office/2006/documentManagement/types"/>
    <xsd:import namespace="http://schemas.microsoft.com/office/infopath/2007/PartnerControls"/>
    <xsd:element name="SharedWithUsers" ma:index="10" nillable="true" ma:displayName="Chia sẻ Với"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Chia sẻ Có Chi tiết" ma:internalName="SharedWithDetails" ma:readOnly="true">
      <xsd:simpleType>
        <xsd:restriction base="dms:Note">
          <xsd:maxLength value="255"/>
        </xsd:restriction>
      </xsd:simpleType>
    </xsd:element>
    <xsd:element name="SharingHintHash" ma:index="12" nillable="true" ma:displayName="Hàm băm Gợi ý Chia sẻ"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Loại Nội dung"/>
        <xsd:element ref="dc:title" minOccurs="0" maxOccurs="1" ma:index="4" ma:displayName="Tiêu đề"/>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C10837DA-CF87-48E6-955F-4FAF14545FC0}">
  <ds:schemaRefs>
    <ds:schemaRef ds:uri="http://schemas.microsoft.com/sharepoint/v3/contenttype/forms"/>
  </ds:schemaRefs>
</ds:datastoreItem>
</file>

<file path=customXml/itemProps2.xml><?xml version="1.0" encoding="utf-8"?>
<ds:datastoreItem xmlns:ds="http://schemas.openxmlformats.org/officeDocument/2006/customXml" ds:itemID="{F57D61BF-212A-4F3E-921D-E429A3A772F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c20e182-3cff-46d5-b163-30d344671daf"/>
    <ds:schemaRef ds:uri="c86ac200-3bf8-4f3f-9c75-7492a34ff11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F1F3B173-26E4-4636-A5EB-1C560CB0A9A3}">
  <ds:schemaRefs>
    <ds:schemaRef ds:uri="http://www.w3.org/XML/1998/namespace"/>
    <ds:schemaRef ds:uri="c86ac200-3bf8-4f3f-9c75-7492a34ff116"/>
    <ds:schemaRef ds:uri="http://schemas.openxmlformats.org/package/2006/metadata/core-properties"/>
    <ds:schemaRef ds:uri="http://purl.org/dc/elements/1.1/"/>
    <ds:schemaRef ds:uri="http://schemas.microsoft.com/office/2006/documentManagement/types"/>
    <ds:schemaRef ds:uri="4c20e182-3cff-46d5-b163-30d344671daf"/>
    <ds:schemaRef ds:uri="http://schemas.microsoft.com/office/2006/metadata/properties"/>
    <ds:schemaRef ds:uri="http://purl.org/dc/terms/"/>
    <ds:schemaRef ds:uri="http://schemas.microsoft.com/office/infopath/2007/PartnerControls"/>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tables</vt:lpstr>
      <vt:lpstr>form-report-map</vt:lpstr>
      <vt:lpstr>form-report-department</vt:lpstr>
      <vt:lpstr>form-report-staff</vt:lpstr>
      <vt:lpstr>admin_menu-ver2.0</vt:lpstr>
      <vt:lpstr>organizations</vt:lpstr>
      <vt:lpstr>users</vt:lpstr>
      <vt:lpstr>strategy_topic</vt:lpstr>
      <vt:lpstr>map-ttmlmt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Cuong Doan Quoc</dc:creator>
  <cp:lastModifiedBy>ismail - [2010]</cp:lastModifiedBy>
  <cp:lastPrinted>2019-08-27T03:09:15Z</cp:lastPrinted>
  <dcterms:created xsi:type="dcterms:W3CDTF">2019-07-19T15:20:42Z</dcterms:created>
  <dcterms:modified xsi:type="dcterms:W3CDTF">2020-08-28T08:36:57Z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0x010100FB0175F18B01E74491971D89B23F8655</vt:lpwstr>
  </property>
</Properties>
</file>