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-mis\src\e-mis\Ecoba.Web.Api\Forms\"/>
    </mc:Choice>
  </mc:AlternateContent>
  <xr:revisionPtr revIDLastSave="0" documentId="13_ncr:1_{8AB2DE9D-7EDF-463F-AF6A-F03277E113D0}" xr6:coauthVersionLast="47" xr6:coauthVersionMax="47" xr10:uidLastSave="{00000000-0000-0000-0000-000000000000}"/>
  <bookViews>
    <workbookView xWindow="-108" yWindow="-108" windowWidth="23256" windowHeight="12720" tabRatio="858" xr2:uid="{99BB03EB-0BBB-4760-A339-0FAD76C13654}"/>
  </bookViews>
  <sheets>
    <sheet name="Overview_baseline" sheetId="1" r:id="rId1"/>
    <sheet name="Overview_rebaseline" sheetId="8" r:id="rId2"/>
    <sheet name="Overview_forecast" sheetId="9" r:id="rId3"/>
    <sheet name="1.Company" sheetId="10" r:id="rId4"/>
    <sheet name="2.Payment_discount" sheetId="11" r:id="rId5"/>
    <sheet name="3.Financial_support" sheetId="12" r:id="rId6"/>
    <sheet name="4.Late_payment" sheetId="13" r:id="rId7"/>
    <sheet name="5.Short_term_funding" sheetId="14" r:id="rId8"/>
    <sheet name="6.Long_term_funding" sheetId="15" r:id="rId9"/>
    <sheet name="7.Other_activities" sheetId="1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6" l="1"/>
  <c r="A4" i="16"/>
  <c r="A5" i="15"/>
  <c r="A4" i="15"/>
  <c r="A5" i="14"/>
  <c r="A4" i="14"/>
  <c r="A5" i="13"/>
  <c r="A4" i="13"/>
  <c r="A5" i="12"/>
  <c r="A4" i="12"/>
  <c r="A5" i="11"/>
  <c r="A4" i="11"/>
  <c r="A5" i="10"/>
  <c r="A4" i="10"/>
  <c r="P46" i="16"/>
  <c r="O46" i="16"/>
  <c r="N46" i="16"/>
  <c r="M46" i="16"/>
  <c r="L46" i="16"/>
  <c r="K46" i="16"/>
  <c r="J46" i="16"/>
  <c r="I46" i="16"/>
  <c r="H46" i="16"/>
  <c r="G46" i="16"/>
  <c r="F46" i="16"/>
  <c r="E46" i="16"/>
  <c r="B40" i="16"/>
  <c r="B47" i="16" s="1"/>
  <c r="B39" i="16"/>
  <c r="B38" i="16"/>
  <c r="B37" i="16"/>
  <c r="P9" i="16"/>
  <c r="O9" i="16"/>
  <c r="N9" i="16"/>
  <c r="M9" i="16"/>
  <c r="L9" i="16"/>
  <c r="K9" i="16"/>
  <c r="J9" i="16"/>
  <c r="I9" i="16"/>
  <c r="H9" i="16"/>
  <c r="G9" i="16"/>
  <c r="F9" i="16"/>
  <c r="E9" i="16"/>
  <c r="E8" i="16"/>
  <c r="P46" i="15"/>
  <c r="O46" i="15"/>
  <c r="N46" i="15"/>
  <c r="M46" i="15"/>
  <c r="L46" i="15"/>
  <c r="K46" i="15"/>
  <c r="J46" i="15"/>
  <c r="I46" i="15"/>
  <c r="H46" i="15"/>
  <c r="G46" i="15"/>
  <c r="F46" i="15"/>
  <c r="E46" i="15"/>
  <c r="B40" i="15"/>
  <c r="B47" i="15" s="1"/>
  <c r="B39" i="15"/>
  <c r="B38" i="15"/>
  <c r="B37" i="15"/>
  <c r="P9" i="15"/>
  <c r="O9" i="15"/>
  <c r="N9" i="15"/>
  <c r="M9" i="15"/>
  <c r="L9" i="15"/>
  <c r="K9" i="15"/>
  <c r="J9" i="15"/>
  <c r="I9" i="15"/>
  <c r="H9" i="15"/>
  <c r="G9" i="15"/>
  <c r="F9" i="15"/>
  <c r="E9" i="15"/>
  <c r="E8" i="15"/>
  <c r="P46" i="14"/>
  <c r="O46" i="14"/>
  <c r="N46" i="14"/>
  <c r="M46" i="14"/>
  <c r="L46" i="14"/>
  <c r="K46" i="14"/>
  <c r="J46" i="14"/>
  <c r="I46" i="14"/>
  <c r="H46" i="14"/>
  <c r="G46" i="14"/>
  <c r="F46" i="14"/>
  <c r="E46" i="14"/>
  <c r="B40" i="14"/>
  <c r="B47" i="14" s="1"/>
  <c r="B39" i="14"/>
  <c r="B38" i="14"/>
  <c r="B37" i="14"/>
  <c r="P9" i="14"/>
  <c r="O9" i="14"/>
  <c r="N9" i="14"/>
  <c r="M9" i="14"/>
  <c r="L9" i="14"/>
  <c r="K9" i="14"/>
  <c r="J9" i="14"/>
  <c r="I9" i="14"/>
  <c r="H9" i="14"/>
  <c r="G9" i="14"/>
  <c r="F9" i="14"/>
  <c r="E9" i="14"/>
  <c r="E8" i="14"/>
  <c r="P46" i="13"/>
  <c r="O46" i="13"/>
  <c r="N46" i="13"/>
  <c r="M46" i="13"/>
  <c r="L46" i="13"/>
  <c r="K46" i="13"/>
  <c r="J46" i="13"/>
  <c r="I46" i="13"/>
  <c r="H46" i="13"/>
  <c r="G46" i="13"/>
  <c r="F46" i="13"/>
  <c r="E46" i="13"/>
  <c r="B40" i="13"/>
  <c r="B47" i="13" s="1"/>
  <c r="B39" i="13"/>
  <c r="B38" i="13"/>
  <c r="B37" i="13"/>
  <c r="P9" i="13"/>
  <c r="O9" i="13"/>
  <c r="N9" i="13"/>
  <c r="M9" i="13"/>
  <c r="L9" i="13"/>
  <c r="K9" i="13"/>
  <c r="J9" i="13"/>
  <c r="I9" i="13"/>
  <c r="H9" i="13"/>
  <c r="G9" i="13"/>
  <c r="F9" i="13"/>
  <c r="E9" i="13"/>
  <c r="E8" i="13"/>
  <c r="P46" i="12"/>
  <c r="O46" i="12"/>
  <c r="N46" i="12"/>
  <c r="M46" i="12"/>
  <c r="L46" i="12"/>
  <c r="K46" i="12"/>
  <c r="J46" i="12"/>
  <c r="I46" i="12"/>
  <c r="H46" i="12"/>
  <c r="G46" i="12"/>
  <c r="F46" i="12"/>
  <c r="E46" i="12"/>
  <c r="B40" i="12"/>
  <c r="B47" i="12" s="1"/>
  <c r="B39" i="12"/>
  <c r="B38" i="12"/>
  <c r="B37" i="12"/>
  <c r="P9" i="12"/>
  <c r="O9" i="12"/>
  <c r="N9" i="12"/>
  <c r="M9" i="12"/>
  <c r="L9" i="12"/>
  <c r="K9" i="12"/>
  <c r="J9" i="12"/>
  <c r="I9" i="12"/>
  <c r="H9" i="12"/>
  <c r="G9" i="12"/>
  <c r="F9" i="12"/>
  <c r="E9" i="12"/>
  <c r="E8" i="12"/>
  <c r="P46" i="11"/>
  <c r="O46" i="11"/>
  <c r="N46" i="11"/>
  <c r="M46" i="11"/>
  <c r="L46" i="11"/>
  <c r="K46" i="11"/>
  <c r="J46" i="11"/>
  <c r="I46" i="11"/>
  <c r="H46" i="11"/>
  <c r="G46" i="11"/>
  <c r="F46" i="11"/>
  <c r="E46" i="11"/>
  <c r="B40" i="11"/>
  <c r="B47" i="11" s="1"/>
  <c r="B39" i="11"/>
  <c r="B38" i="11"/>
  <c r="B37" i="11"/>
  <c r="P9" i="11"/>
  <c r="O9" i="11"/>
  <c r="N9" i="11"/>
  <c r="M9" i="11"/>
  <c r="L9" i="11"/>
  <c r="K9" i="11"/>
  <c r="J9" i="11"/>
  <c r="I9" i="11"/>
  <c r="H9" i="11"/>
  <c r="G9" i="11"/>
  <c r="F9" i="11"/>
  <c r="E9" i="11"/>
  <c r="E8" i="11"/>
  <c r="P46" i="10"/>
  <c r="O46" i="10"/>
  <c r="N46" i="10"/>
  <c r="M46" i="10"/>
  <c r="L46" i="10"/>
  <c r="K46" i="10"/>
  <c r="J46" i="10"/>
  <c r="I46" i="10"/>
  <c r="H46" i="10"/>
  <c r="G46" i="10"/>
  <c r="F46" i="10"/>
  <c r="E46" i="10"/>
  <c r="B40" i="10"/>
  <c r="B47" i="10" s="1"/>
  <c r="B39" i="10"/>
  <c r="B38" i="10"/>
  <c r="B37" i="10"/>
  <c r="P9" i="10"/>
  <c r="O9" i="10"/>
  <c r="N9" i="10"/>
  <c r="M9" i="10"/>
  <c r="L9" i="10"/>
  <c r="K9" i="10"/>
  <c r="J9" i="10"/>
  <c r="I9" i="10"/>
  <c r="H9" i="10"/>
  <c r="G9" i="10"/>
  <c r="F9" i="10"/>
  <c r="E9" i="10"/>
  <c r="E8" i="10"/>
  <c r="F52" i="9"/>
  <c r="G52" i="9" s="1"/>
  <c r="H52" i="9" s="1"/>
  <c r="I52" i="9" s="1"/>
  <c r="J52" i="9" s="1"/>
  <c r="K52" i="9" s="1"/>
  <c r="L52" i="9" s="1"/>
  <c r="M52" i="9" s="1"/>
  <c r="N52" i="9" s="1"/>
  <c r="O52" i="9" s="1"/>
  <c r="P52" i="9" s="1"/>
  <c r="E52" i="9"/>
  <c r="E51" i="9"/>
  <c r="F51" i="9" s="1"/>
  <c r="G51" i="9" s="1"/>
  <c r="H51" i="9" s="1"/>
  <c r="I51" i="9" s="1"/>
  <c r="J51" i="9" s="1"/>
  <c r="K51" i="9" s="1"/>
  <c r="L51" i="9" s="1"/>
  <c r="M51" i="9" s="1"/>
  <c r="N51" i="9" s="1"/>
  <c r="O51" i="9" s="1"/>
  <c r="P51" i="9" s="1"/>
  <c r="E49" i="9"/>
  <c r="F49" i="9" s="1"/>
  <c r="G49" i="9" s="1"/>
  <c r="H49" i="9" s="1"/>
  <c r="I49" i="9" s="1"/>
  <c r="J49" i="9" s="1"/>
  <c r="K49" i="9" s="1"/>
  <c r="L49" i="9" s="1"/>
  <c r="M49" i="9" s="1"/>
  <c r="N49" i="9" s="1"/>
  <c r="O49" i="9" s="1"/>
  <c r="P49" i="9" s="1"/>
  <c r="F48" i="9"/>
  <c r="G48" i="9" s="1"/>
  <c r="H48" i="9" s="1"/>
  <c r="I48" i="9" s="1"/>
  <c r="J48" i="9" s="1"/>
  <c r="K48" i="9" s="1"/>
  <c r="L48" i="9" s="1"/>
  <c r="M48" i="9" s="1"/>
  <c r="N48" i="9" s="1"/>
  <c r="O48" i="9" s="1"/>
  <c r="P48" i="9" s="1"/>
  <c r="E48" i="9"/>
  <c r="E47" i="9"/>
  <c r="F47" i="9" s="1"/>
  <c r="G47" i="9" s="1"/>
  <c r="H47" i="9" s="1"/>
  <c r="I47" i="9" s="1"/>
  <c r="J47" i="9" s="1"/>
  <c r="K47" i="9" s="1"/>
  <c r="L47" i="9" s="1"/>
  <c r="M47" i="9" s="1"/>
  <c r="N47" i="9" s="1"/>
  <c r="O47" i="9" s="1"/>
  <c r="P47" i="9" s="1"/>
  <c r="F46" i="9"/>
  <c r="G46" i="9" s="1"/>
  <c r="H46" i="9" s="1"/>
  <c r="I46" i="9" s="1"/>
  <c r="J46" i="9" s="1"/>
  <c r="K46" i="9" s="1"/>
  <c r="L46" i="9" s="1"/>
  <c r="M46" i="9" s="1"/>
  <c r="N46" i="9" s="1"/>
  <c r="O46" i="9" s="1"/>
  <c r="P46" i="9" s="1"/>
  <c r="E46" i="9"/>
  <c r="E45" i="9"/>
  <c r="F45" i="9" s="1"/>
  <c r="G45" i="9" s="1"/>
  <c r="H45" i="9" s="1"/>
  <c r="I45" i="9" s="1"/>
  <c r="J45" i="9" s="1"/>
  <c r="K45" i="9" s="1"/>
  <c r="L45" i="9" s="1"/>
  <c r="M45" i="9" s="1"/>
  <c r="N45" i="9" s="1"/>
  <c r="O45" i="9" s="1"/>
  <c r="P45" i="9" s="1"/>
  <c r="E43" i="9"/>
  <c r="F43" i="9" s="1"/>
  <c r="G43" i="9" s="1"/>
  <c r="H43" i="9" s="1"/>
  <c r="I43" i="9" s="1"/>
  <c r="J43" i="9" s="1"/>
  <c r="K43" i="9" s="1"/>
  <c r="L43" i="9" s="1"/>
  <c r="M43" i="9" s="1"/>
  <c r="N43" i="9" s="1"/>
  <c r="O43" i="9" s="1"/>
  <c r="P43" i="9" s="1"/>
  <c r="F42" i="9"/>
  <c r="G42" i="9" s="1"/>
  <c r="H42" i="9" s="1"/>
  <c r="I42" i="9" s="1"/>
  <c r="J42" i="9" s="1"/>
  <c r="K42" i="9" s="1"/>
  <c r="L42" i="9" s="1"/>
  <c r="M42" i="9" s="1"/>
  <c r="N42" i="9" s="1"/>
  <c r="O42" i="9" s="1"/>
  <c r="P42" i="9" s="1"/>
  <c r="E42" i="9"/>
  <c r="E41" i="9"/>
  <c r="F41" i="9" s="1"/>
  <c r="G41" i="9" s="1"/>
  <c r="H41" i="9" s="1"/>
  <c r="I41" i="9" s="1"/>
  <c r="J41" i="9" s="1"/>
  <c r="K41" i="9" s="1"/>
  <c r="L41" i="9" s="1"/>
  <c r="M41" i="9" s="1"/>
  <c r="N41" i="9" s="1"/>
  <c r="O41" i="9" s="1"/>
  <c r="P41" i="9" s="1"/>
  <c r="F40" i="9"/>
  <c r="G40" i="9" s="1"/>
  <c r="H40" i="9" s="1"/>
  <c r="I40" i="9" s="1"/>
  <c r="J40" i="9" s="1"/>
  <c r="K40" i="9" s="1"/>
  <c r="L40" i="9" s="1"/>
  <c r="M40" i="9" s="1"/>
  <c r="N40" i="9" s="1"/>
  <c r="O40" i="9" s="1"/>
  <c r="P40" i="9" s="1"/>
  <c r="E40" i="9"/>
  <c r="E39" i="9"/>
  <c r="F39" i="9" s="1"/>
  <c r="G39" i="9" s="1"/>
  <c r="H39" i="9" s="1"/>
  <c r="I39" i="9" s="1"/>
  <c r="J39" i="9" s="1"/>
  <c r="K39" i="9" s="1"/>
  <c r="L39" i="9" s="1"/>
  <c r="M39" i="9" s="1"/>
  <c r="N39" i="9" s="1"/>
  <c r="O39" i="9" s="1"/>
  <c r="P39" i="9" s="1"/>
  <c r="E37" i="9"/>
  <c r="F37" i="9" s="1"/>
  <c r="G37" i="9" s="1"/>
  <c r="H37" i="9" s="1"/>
  <c r="I37" i="9" s="1"/>
  <c r="J37" i="9" s="1"/>
  <c r="K37" i="9" s="1"/>
  <c r="L37" i="9" s="1"/>
  <c r="M37" i="9" s="1"/>
  <c r="N37" i="9" s="1"/>
  <c r="O37" i="9" s="1"/>
  <c r="P37" i="9" s="1"/>
  <c r="F36" i="9"/>
  <c r="G36" i="9" s="1"/>
  <c r="H36" i="9" s="1"/>
  <c r="I36" i="9" s="1"/>
  <c r="J36" i="9" s="1"/>
  <c r="K36" i="9" s="1"/>
  <c r="L36" i="9" s="1"/>
  <c r="M36" i="9" s="1"/>
  <c r="N36" i="9" s="1"/>
  <c r="O36" i="9" s="1"/>
  <c r="P36" i="9" s="1"/>
  <c r="E36" i="9"/>
  <c r="E35" i="9"/>
  <c r="F35" i="9" s="1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E33" i="9"/>
  <c r="F33" i="9" s="1"/>
  <c r="G33" i="9" s="1"/>
  <c r="H33" i="9" s="1"/>
  <c r="I33" i="9" s="1"/>
  <c r="J33" i="9" s="1"/>
  <c r="K33" i="9" s="1"/>
  <c r="L33" i="9" s="1"/>
  <c r="M33" i="9" s="1"/>
  <c r="N33" i="9" s="1"/>
  <c r="O33" i="9" s="1"/>
  <c r="P33" i="9" s="1"/>
  <c r="P29" i="9"/>
  <c r="O29" i="9"/>
  <c r="N29" i="9"/>
  <c r="M29" i="9"/>
  <c r="L29" i="9"/>
  <c r="K29" i="9"/>
  <c r="J29" i="9"/>
  <c r="I29" i="9"/>
  <c r="H29" i="9"/>
  <c r="G29" i="9"/>
  <c r="F29" i="9"/>
  <c r="E29" i="9"/>
  <c r="E50" i="9" s="1"/>
  <c r="F50" i="9" s="1"/>
  <c r="G50" i="9" s="1"/>
  <c r="H50" i="9" s="1"/>
  <c r="I50" i="9" s="1"/>
  <c r="J50" i="9" s="1"/>
  <c r="K50" i="9" s="1"/>
  <c r="L50" i="9" s="1"/>
  <c r="M50" i="9" s="1"/>
  <c r="N50" i="9" s="1"/>
  <c r="O50" i="9" s="1"/>
  <c r="P50" i="9" s="1"/>
  <c r="P26" i="9"/>
  <c r="O26" i="9"/>
  <c r="N26" i="9"/>
  <c r="M26" i="9"/>
  <c r="L26" i="9"/>
  <c r="K26" i="9"/>
  <c r="J26" i="9"/>
  <c r="I26" i="9"/>
  <c r="H26" i="9"/>
  <c r="G26" i="9"/>
  <c r="F26" i="9"/>
  <c r="E26" i="9"/>
  <c r="P23" i="9"/>
  <c r="O23" i="9"/>
  <c r="N23" i="9"/>
  <c r="M23" i="9"/>
  <c r="L23" i="9"/>
  <c r="K23" i="9"/>
  <c r="J23" i="9"/>
  <c r="I23" i="9"/>
  <c r="H23" i="9"/>
  <c r="G23" i="9"/>
  <c r="F23" i="9"/>
  <c r="E23" i="9"/>
  <c r="E44" i="9" s="1"/>
  <c r="F44" i="9" s="1"/>
  <c r="G44" i="9" s="1"/>
  <c r="H44" i="9" s="1"/>
  <c r="I44" i="9" s="1"/>
  <c r="J44" i="9" s="1"/>
  <c r="K44" i="9" s="1"/>
  <c r="L44" i="9" s="1"/>
  <c r="M44" i="9" s="1"/>
  <c r="N44" i="9" s="1"/>
  <c r="O44" i="9" s="1"/>
  <c r="P44" i="9" s="1"/>
  <c r="P20" i="9"/>
  <c r="O20" i="9"/>
  <c r="N20" i="9"/>
  <c r="M20" i="9"/>
  <c r="L20" i="9"/>
  <c r="K20" i="9"/>
  <c r="J20" i="9"/>
  <c r="I20" i="9"/>
  <c r="H20" i="9"/>
  <c r="G20" i="9"/>
  <c r="F20" i="9"/>
  <c r="E20" i="9"/>
  <c r="P17" i="9"/>
  <c r="O17" i="9"/>
  <c r="N17" i="9"/>
  <c r="M17" i="9"/>
  <c r="L17" i="9"/>
  <c r="K17" i="9"/>
  <c r="J17" i="9"/>
  <c r="I17" i="9"/>
  <c r="H17" i="9"/>
  <c r="G17" i="9"/>
  <c r="F17" i="9"/>
  <c r="E17" i="9"/>
  <c r="E38" i="9" s="1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P14" i="9"/>
  <c r="O14" i="9"/>
  <c r="N14" i="9"/>
  <c r="M14" i="9"/>
  <c r="L14" i="9"/>
  <c r="K14" i="9"/>
  <c r="J14" i="9"/>
  <c r="I14" i="9"/>
  <c r="H14" i="9"/>
  <c r="G14" i="9"/>
  <c r="F14" i="9"/>
  <c r="E14" i="9"/>
  <c r="P13" i="9"/>
  <c r="O13" i="9"/>
  <c r="O11" i="9" s="1"/>
  <c r="N13" i="9"/>
  <c r="M13" i="9"/>
  <c r="L13" i="9"/>
  <c r="K13" i="9"/>
  <c r="J13" i="9"/>
  <c r="I13" i="9"/>
  <c r="H13" i="9"/>
  <c r="G13" i="9"/>
  <c r="F13" i="9"/>
  <c r="F11" i="9" s="1"/>
  <c r="E13" i="9"/>
  <c r="E34" i="9" s="1"/>
  <c r="F34" i="9" s="1"/>
  <c r="G34" i="9" s="1"/>
  <c r="H34" i="9" s="1"/>
  <c r="I34" i="9" s="1"/>
  <c r="J34" i="9" s="1"/>
  <c r="K34" i="9" s="1"/>
  <c r="L34" i="9" s="1"/>
  <c r="M34" i="9" s="1"/>
  <c r="N34" i="9" s="1"/>
  <c r="O34" i="9" s="1"/>
  <c r="P34" i="9" s="1"/>
  <c r="P12" i="9"/>
  <c r="O12" i="9"/>
  <c r="N12" i="9"/>
  <c r="M12" i="9"/>
  <c r="L12" i="9"/>
  <c r="L11" i="9" s="1"/>
  <c r="K12" i="9"/>
  <c r="K11" i="9" s="1"/>
  <c r="J12" i="9"/>
  <c r="J11" i="9" s="1"/>
  <c r="I12" i="9"/>
  <c r="I11" i="9" s="1"/>
  <c r="H12" i="9"/>
  <c r="G12" i="9"/>
  <c r="F12" i="9"/>
  <c r="E12" i="9"/>
  <c r="P11" i="9"/>
  <c r="N11" i="9"/>
  <c r="M11" i="9"/>
  <c r="H11" i="9"/>
  <c r="G11" i="9"/>
  <c r="E11" i="9"/>
  <c r="E32" i="9" s="1"/>
  <c r="F32" i="9" s="1"/>
  <c r="G32" i="9" s="1"/>
  <c r="H32" i="9" s="1"/>
  <c r="E52" i="8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E51" i="8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E49" i="8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E48" i="8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E47" i="8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E46" i="8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E45" i="8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E43" i="8"/>
  <c r="F43" i="8" s="1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E42" i="8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E41" i="8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E40" i="8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E39" i="8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E37" i="8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E36" i="8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E35" i="8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E33" i="8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P29" i="8"/>
  <c r="O29" i="8"/>
  <c r="N29" i="8"/>
  <c r="M29" i="8"/>
  <c r="L29" i="8"/>
  <c r="K29" i="8"/>
  <c r="J29" i="8"/>
  <c r="I29" i="8"/>
  <c r="H29" i="8"/>
  <c r="G29" i="8"/>
  <c r="F29" i="8"/>
  <c r="E29" i="8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P26" i="8"/>
  <c r="O26" i="8"/>
  <c r="N26" i="8"/>
  <c r="M26" i="8"/>
  <c r="L26" i="8"/>
  <c r="K26" i="8"/>
  <c r="J26" i="8"/>
  <c r="I26" i="8"/>
  <c r="H26" i="8"/>
  <c r="G26" i="8"/>
  <c r="F26" i="8"/>
  <c r="E26" i="8"/>
  <c r="P23" i="8"/>
  <c r="O23" i="8"/>
  <c r="N23" i="8"/>
  <c r="M23" i="8"/>
  <c r="L23" i="8"/>
  <c r="K23" i="8"/>
  <c r="J23" i="8"/>
  <c r="I23" i="8"/>
  <c r="H23" i="8"/>
  <c r="G23" i="8"/>
  <c r="F23" i="8"/>
  <c r="E23" i="8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P20" i="8"/>
  <c r="O20" i="8"/>
  <c r="N20" i="8"/>
  <c r="M20" i="8"/>
  <c r="L20" i="8"/>
  <c r="K20" i="8"/>
  <c r="J20" i="8"/>
  <c r="I20" i="8"/>
  <c r="H20" i="8"/>
  <c r="G20" i="8"/>
  <c r="F20" i="8"/>
  <c r="E20" i="8"/>
  <c r="P17" i="8"/>
  <c r="O17" i="8"/>
  <c r="N17" i="8"/>
  <c r="M17" i="8"/>
  <c r="L17" i="8"/>
  <c r="K17" i="8"/>
  <c r="J17" i="8"/>
  <c r="I17" i="8"/>
  <c r="H17" i="8"/>
  <c r="G17" i="8"/>
  <c r="F17" i="8"/>
  <c r="E17" i="8"/>
  <c r="E38" i="8" s="1"/>
  <c r="F38" i="8" s="1"/>
  <c r="G38" i="8" s="1"/>
  <c r="H38" i="8" s="1"/>
  <c r="I38" i="8" s="1"/>
  <c r="J38" i="8" s="1"/>
  <c r="K38" i="8" s="1"/>
  <c r="L38" i="8" s="1"/>
  <c r="M38" i="8" s="1"/>
  <c r="N38" i="8" s="1"/>
  <c r="O38" i="8" s="1"/>
  <c r="P38" i="8" s="1"/>
  <c r="P14" i="8"/>
  <c r="O14" i="8"/>
  <c r="N14" i="8"/>
  <c r="M14" i="8"/>
  <c r="L14" i="8"/>
  <c r="K14" i="8"/>
  <c r="J14" i="8"/>
  <c r="I14" i="8"/>
  <c r="H14" i="8"/>
  <c r="G14" i="8"/>
  <c r="F14" i="8"/>
  <c r="E14" i="8"/>
  <c r="P13" i="8"/>
  <c r="O13" i="8"/>
  <c r="N13" i="8"/>
  <c r="M13" i="8"/>
  <c r="M11" i="8" s="1"/>
  <c r="L13" i="8"/>
  <c r="K13" i="8"/>
  <c r="J13" i="8"/>
  <c r="I13" i="8"/>
  <c r="H13" i="8"/>
  <c r="G13" i="8"/>
  <c r="F13" i="8"/>
  <c r="E13" i="8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P12" i="8"/>
  <c r="O12" i="8"/>
  <c r="N12" i="8"/>
  <c r="M12" i="8"/>
  <c r="L12" i="8"/>
  <c r="K12" i="8"/>
  <c r="K11" i="8" s="1"/>
  <c r="J12" i="8"/>
  <c r="I12" i="8"/>
  <c r="I11" i="8" s="1"/>
  <c r="H12" i="8"/>
  <c r="G12" i="8"/>
  <c r="F12" i="8"/>
  <c r="E12" i="8"/>
  <c r="P11" i="8"/>
  <c r="O11" i="8"/>
  <c r="N11" i="8"/>
  <c r="L11" i="8"/>
  <c r="J11" i="8"/>
  <c r="H11" i="8"/>
  <c r="G11" i="8"/>
  <c r="F11" i="8"/>
  <c r="E11" i="8"/>
  <c r="E32" i="8" s="1"/>
  <c r="F32" i="8" s="1"/>
  <c r="G32" i="8" s="1"/>
  <c r="H32" i="8" s="1"/>
  <c r="G52" i="1"/>
  <c r="H52" i="1" s="1"/>
  <c r="I52" i="1" s="1"/>
  <c r="J52" i="1" s="1"/>
  <c r="K52" i="1" s="1"/>
  <c r="L52" i="1" s="1"/>
  <c r="M52" i="1" s="1"/>
  <c r="N52" i="1" s="1"/>
  <c r="O52" i="1" s="1"/>
  <c r="P52" i="1" s="1"/>
  <c r="H51" i="1"/>
  <c r="I51" i="1" s="1"/>
  <c r="J51" i="1" s="1"/>
  <c r="K51" i="1" s="1"/>
  <c r="L51" i="1" s="1"/>
  <c r="M51" i="1" s="1"/>
  <c r="N51" i="1" s="1"/>
  <c r="O51" i="1" s="1"/>
  <c r="P51" i="1" s="1"/>
  <c r="G51" i="1"/>
  <c r="G49" i="1"/>
  <c r="H49" i="1" s="1"/>
  <c r="I49" i="1" s="1"/>
  <c r="J49" i="1" s="1"/>
  <c r="K49" i="1" s="1"/>
  <c r="L49" i="1" s="1"/>
  <c r="M49" i="1" s="1"/>
  <c r="N49" i="1" s="1"/>
  <c r="O49" i="1" s="1"/>
  <c r="P49" i="1" s="1"/>
  <c r="G48" i="1"/>
  <c r="H48" i="1" s="1"/>
  <c r="I48" i="1" s="1"/>
  <c r="J48" i="1" s="1"/>
  <c r="K48" i="1" s="1"/>
  <c r="L48" i="1" s="1"/>
  <c r="M48" i="1" s="1"/>
  <c r="N48" i="1" s="1"/>
  <c r="O48" i="1" s="1"/>
  <c r="P48" i="1" s="1"/>
  <c r="G46" i="1"/>
  <c r="H46" i="1" s="1"/>
  <c r="I46" i="1" s="1"/>
  <c r="J46" i="1" s="1"/>
  <c r="K46" i="1" s="1"/>
  <c r="L46" i="1" s="1"/>
  <c r="M46" i="1" s="1"/>
  <c r="N46" i="1" s="1"/>
  <c r="O46" i="1" s="1"/>
  <c r="P46" i="1" s="1"/>
  <c r="G45" i="1"/>
  <c r="H45" i="1" s="1"/>
  <c r="I45" i="1" s="1"/>
  <c r="J45" i="1" s="1"/>
  <c r="K45" i="1" s="1"/>
  <c r="L45" i="1" s="1"/>
  <c r="M45" i="1" s="1"/>
  <c r="N45" i="1" s="1"/>
  <c r="O45" i="1" s="1"/>
  <c r="P45" i="1" s="1"/>
  <c r="H43" i="1"/>
  <c r="I43" i="1" s="1"/>
  <c r="J43" i="1" s="1"/>
  <c r="K43" i="1" s="1"/>
  <c r="L43" i="1" s="1"/>
  <c r="M43" i="1" s="1"/>
  <c r="N43" i="1" s="1"/>
  <c r="O43" i="1" s="1"/>
  <c r="P43" i="1" s="1"/>
  <c r="G43" i="1"/>
  <c r="G42" i="1"/>
  <c r="H42" i="1" s="1"/>
  <c r="I42" i="1" s="1"/>
  <c r="J42" i="1" s="1"/>
  <c r="K42" i="1" s="1"/>
  <c r="L42" i="1" s="1"/>
  <c r="M42" i="1" s="1"/>
  <c r="N42" i="1" s="1"/>
  <c r="O42" i="1" s="1"/>
  <c r="P42" i="1" s="1"/>
  <c r="G41" i="1"/>
  <c r="H41" i="1" s="1"/>
  <c r="I41" i="1" s="1"/>
  <c r="J41" i="1" s="1"/>
  <c r="K41" i="1" s="1"/>
  <c r="L41" i="1" s="1"/>
  <c r="M41" i="1" s="1"/>
  <c r="N41" i="1" s="1"/>
  <c r="O41" i="1" s="1"/>
  <c r="P41" i="1" s="1"/>
  <c r="G40" i="1"/>
  <c r="H40" i="1" s="1"/>
  <c r="I40" i="1" s="1"/>
  <c r="J40" i="1" s="1"/>
  <c r="K40" i="1" s="1"/>
  <c r="L40" i="1" s="1"/>
  <c r="M40" i="1" s="1"/>
  <c r="N40" i="1" s="1"/>
  <c r="O40" i="1" s="1"/>
  <c r="P40" i="1" s="1"/>
  <c r="H39" i="1"/>
  <c r="I39" i="1" s="1"/>
  <c r="J39" i="1" s="1"/>
  <c r="K39" i="1" s="1"/>
  <c r="L39" i="1" s="1"/>
  <c r="M39" i="1" s="1"/>
  <c r="N39" i="1" s="1"/>
  <c r="O39" i="1" s="1"/>
  <c r="P39" i="1" s="1"/>
  <c r="G39" i="1"/>
  <c r="G38" i="1"/>
  <c r="H38" i="1" s="1"/>
  <c r="I38" i="1" s="1"/>
  <c r="J38" i="1" s="1"/>
  <c r="K38" i="1" s="1"/>
  <c r="L38" i="1" s="1"/>
  <c r="M38" i="1" s="1"/>
  <c r="N38" i="1" s="1"/>
  <c r="O38" i="1" s="1"/>
  <c r="P38" i="1" s="1"/>
  <c r="P29" i="1"/>
  <c r="O29" i="1"/>
  <c r="N29" i="1"/>
  <c r="M29" i="1"/>
  <c r="L29" i="1"/>
  <c r="K29" i="1"/>
  <c r="J29" i="1"/>
  <c r="I29" i="1"/>
  <c r="H29" i="1"/>
  <c r="G29" i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P26" i="1"/>
  <c r="O26" i="1"/>
  <c r="N26" i="1"/>
  <c r="M26" i="1"/>
  <c r="L26" i="1"/>
  <c r="K26" i="1"/>
  <c r="J26" i="1"/>
  <c r="I26" i="1"/>
  <c r="H26" i="1"/>
  <c r="G26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P23" i="1"/>
  <c r="O23" i="1"/>
  <c r="N23" i="1"/>
  <c r="M23" i="1"/>
  <c r="L23" i="1"/>
  <c r="K23" i="1"/>
  <c r="J23" i="1"/>
  <c r="I23" i="1"/>
  <c r="H23" i="1"/>
  <c r="G23" i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P20" i="1"/>
  <c r="O20" i="1"/>
  <c r="N20" i="1"/>
  <c r="M20" i="1"/>
  <c r="L20" i="1"/>
  <c r="K20" i="1"/>
  <c r="J20" i="1"/>
  <c r="I20" i="1"/>
  <c r="H20" i="1"/>
  <c r="G20" i="1"/>
  <c r="P17" i="1"/>
  <c r="O17" i="1"/>
  <c r="N17" i="1"/>
  <c r="M17" i="1"/>
  <c r="L17" i="1"/>
  <c r="K17" i="1"/>
  <c r="J17" i="1"/>
  <c r="I17" i="1"/>
  <c r="H17" i="1"/>
  <c r="G17" i="1"/>
  <c r="P14" i="1"/>
  <c r="O14" i="1"/>
  <c r="N14" i="1"/>
  <c r="M14" i="1"/>
  <c r="L14" i="1"/>
  <c r="K14" i="1"/>
  <c r="J14" i="1"/>
  <c r="I14" i="1"/>
  <c r="H14" i="1"/>
  <c r="G14" i="1"/>
  <c r="P13" i="1"/>
  <c r="P11" i="1" s="1"/>
  <c r="O13" i="1"/>
  <c r="O11" i="1" s="1"/>
  <c r="N13" i="1"/>
  <c r="M13" i="1"/>
  <c r="L13" i="1"/>
  <c r="K13" i="1"/>
  <c r="J13" i="1"/>
  <c r="I13" i="1"/>
  <c r="H13" i="1"/>
  <c r="H11" i="1" s="1"/>
  <c r="G13" i="1"/>
  <c r="P12" i="1"/>
  <c r="O12" i="1"/>
  <c r="N12" i="1"/>
  <c r="N11" i="1" s="1"/>
  <c r="M12" i="1"/>
  <c r="L12" i="1"/>
  <c r="K12" i="1"/>
  <c r="J12" i="1"/>
  <c r="J11" i="1" s="1"/>
  <c r="I12" i="1"/>
  <c r="I11" i="1" s="1"/>
  <c r="H12" i="1"/>
  <c r="G12" i="1"/>
  <c r="G11" i="1" s="1"/>
  <c r="M11" i="1"/>
  <c r="L11" i="1"/>
  <c r="K11" i="1"/>
  <c r="F29" i="1"/>
  <c r="F26" i="1"/>
  <c r="F23" i="1"/>
  <c r="F44" i="1" s="1"/>
  <c r="F20" i="1"/>
  <c r="F17" i="1"/>
  <c r="F14" i="1"/>
  <c r="F13" i="1"/>
  <c r="F12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E29" i="1"/>
  <c r="E26" i="1"/>
  <c r="E23" i="1"/>
  <c r="E20" i="1"/>
  <c r="E17" i="1"/>
  <c r="E14" i="1"/>
  <c r="E35" i="1" s="1"/>
  <c r="E13" i="1"/>
  <c r="E34" i="1" s="1"/>
  <c r="E12" i="1"/>
  <c r="E33" i="1" s="1"/>
  <c r="B42" i="15" l="1"/>
  <c r="B42" i="14"/>
  <c r="B46" i="15"/>
  <c r="B42" i="16"/>
  <c r="B46" i="16"/>
  <c r="F47" i="16"/>
  <c r="N47" i="16"/>
  <c r="J48" i="16"/>
  <c r="F49" i="16"/>
  <c r="N49" i="16"/>
  <c r="B46" i="14"/>
  <c r="G47" i="16"/>
  <c r="O47" i="16"/>
  <c r="K48" i="16"/>
  <c r="G49" i="16"/>
  <c r="O49" i="16"/>
  <c r="B43" i="16"/>
  <c r="H47" i="16"/>
  <c r="P47" i="16"/>
  <c r="L48" i="16"/>
  <c r="H49" i="16"/>
  <c r="P49" i="16"/>
  <c r="I47" i="16"/>
  <c r="E48" i="16"/>
  <c r="M48" i="16"/>
  <c r="I49" i="16"/>
  <c r="B50" i="16"/>
  <c r="P50" i="16" s="1"/>
  <c r="B44" i="16"/>
  <c r="J47" i="16"/>
  <c r="F48" i="16"/>
  <c r="N48" i="16"/>
  <c r="J49" i="16"/>
  <c r="M52" i="16"/>
  <c r="K47" i="16"/>
  <c r="G48" i="16"/>
  <c r="O48" i="16"/>
  <c r="K49" i="16"/>
  <c r="F50" i="16"/>
  <c r="N52" i="16"/>
  <c r="B41" i="16"/>
  <c r="B45" i="16"/>
  <c r="L47" i="16"/>
  <c r="H48" i="16"/>
  <c r="P48" i="16"/>
  <c r="L49" i="16"/>
  <c r="G52" i="16"/>
  <c r="O52" i="16"/>
  <c r="E47" i="16"/>
  <c r="M47" i="16"/>
  <c r="I48" i="16"/>
  <c r="E49" i="16"/>
  <c r="M49" i="16"/>
  <c r="H52" i="16"/>
  <c r="K48" i="15"/>
  <c r="N47" i="15"/>
  <c r="G49" i="15"/>
  <c r="F49" i="15"/>
  <c r="N49" i="15"/>
  <c r="J48" i="15"/>
  <c r="F47" i="15"/>
  <c r="O49" i="15"/>
  <c r="O47" i="15"/>
  <c r="G47" i="15"/>
  <c r="B43" i="15"/>
  <c r="H47" i="15"/>
  <c r="P47" i="15"/>
  <c r="L48" i="15"/>
  <c r="H49" i="15"/>
  <c r="P49" i="15"/>
  <c r="I47" i="15"/>
  <c r="E48" i="15"/>
  <c r="M48" i="15"/>
  <c r="I49" i="15"/>
  <c r="B50" i="15"/>
  <c r="K52" i="15" s="1"/>
  <c r="B44" i="15"/>
  <c r="J47" i="15"/>
  <c r="F48" i="15"/>
  <c r="N48" i="15"/>
  <c r="J49" i="15"/>
  <c r="K47" i="15"/>
  <c r="G48" i="15"/>
  <c r="O48" i="15"/>
  <c r="K49" i="15"/>
  <c r="B41" i="15"/>
  <c r="B45" i="15"/>
  <c r="L47" i="15"/>
  <c r="H48" i="15"/>
  <c r="P48" i="15"/>
  <c r="L49" i="15"/>
  <c r="E47" i="15"/>
  <c r="M47" i="15"/>
  <c r="I48" i="15"/>
  <c r="E49" i="15"/>
  <c r="M49" i="15"/>
  <c r="N49" i="14"/>
  <c r="J48" i="14"/>
  <c r="F47" i="14"/>
  <c r="F49" i="14"/>
  <c r="N47" i="14"/>
  <c r="G47" i="14"/>
  <c r="O47" i="14"/>
  <c r="K48" i="14"/>
  <c r="G49" i="14"/>
  <c r="O49" i="14"/>
  <c r="B43" i="14"/>
  <c r="H47" i="14"/>
  <c r="P47" i="14"/>
  <c r="L48" i="14"/>
  <c r="H49" i="14"/>
  <c r="P49" i="14"/>
  <c r="I47" i="14"/>
  <c r="E48" i="14"/>
  <c r="M48" i="14"/>
  <c r="I49" i="14"/>
  <c r="B50" i="14"/>
  <c r="P52" i="14" s="1"/>
  <c r="B44" i="14"/>
  <c r="J47" i="14"/>
  <c r="F48" i="14"/>
  <c r="N48" i="14"/>
  <c r="J49" i="14"/>
  <c r="K47" i="14"/>
  <c r="G48" i="14"/>
  <c r="O48" i="14"/>
  <c r="K49" i="14"/>
  <c r="B41" i="14"/>
  <c r="B45" i="14"/>
  <c r="L47" i="14"/>
  <c r="H48" i="14"/>
  <c r="P48" i="14"/>
  <c r="L49" i="14"/>
  <c r="E47" i="14"/>
  <c r="M47" i="14"/>
  <c r="I48" i="14"/>
  <c r="E49" i="14"/>
  <c r="M49" i="14"/>
  <c r="B42" i="13"/>
  <c r="B46" i="13"/>
  <c r="F47" i="13"/>
  <c r="N47" i="13"/>
  <c r="J48" i="13"/>
  <c r="F49" i="13"/>
  <c r="N49" i="13"/>
  <c r="G47" i="13"/>
  <c r="O47" i="13"/>
  <c r="K48" i="13"/>
  <c r="G49" i="13"/>
  <c r="O49" i="13"/>
  <c r="B43" i="13"/>
  <c r="H47" i="13"/>
  <c r="P47" i="13"/>
  <c r="L48" i="13"/>
  <c r="H49" i="13"/>
  <c r="P49" i="13"/>
  <c r="I47" i="13"/>
  <c r="E48" i="13"/>
  <c r="M48" i="13"/>
  <c r="I49" i="13"/>
  <c r="B50" i="13"/>
  <c r="L51" i="13" s="1"/>
  <c r="B44" i="13"/>
  <c r="J47" i="13"/>
  <c r="F48" i="13"/>
  <c r="N48" i="13"/>
  <c r="J49" i="13"/>
  <c r="K47" i="13"/>
  <c r="G48" i="13"/>
  <c r="O48" i="13"/>
  <c r="K49" i="13"/>
  <c r="B41" i="13"/>
  <c r="B45" i="13"/>
  <c r="L47" i="13"/>
  <c r="H48" i="13"/>
  <c r="P48" i="13"/>
  <c r="L49" i="13"/>
  <c r="K51" i="13"/>
  <c r="E47" i="13"/>
  <c r="M47" i="13"/>
  <c r="I48" i="13"/>
  <c r="E49" i="13"/>
  <c r="M49" i="13"/>
  <c r="B42" i="12"/>
  <c r="B46" i="12"/>
  <c r="F47" i="12"/>
  <c r="N47" i="12"/>
  <c r="J48" i="12"/>
  <c r="F49" i="12"/>
  <c r="N49" i="12"/>
  <c r="G47" i="12"/>
  <c r="O47" i="12"/>
  <c r="K48" i="12"/>
  <c r="G49" i="12"/>
  <c r="O49" i="12"/>
  <c r="B43" i="12"/>
  <c r="H47" i="12"/>
  <c r="P47" i="12"/>
  <c r="L48" i="12"/>
  <c r="H49" i="12"/>
  <c r="P49" i="12"/>
  <c r="I47" i="12"/>
  <c r="E48" i="12"/>
  <c r="M48" i="12"/>
  <c r="I49" i="12"/>
  <c r="B50" i="12"/>
  <c r="P50" i="12" s="1"/>
  <c r="B44" i="12"/>
  <c r="J47" i="12"/>
  <c r="F48" i="12"/>
  <c r="N48" i="12"/>
  <c r="J49" i="12"/>
  <c r="K48" i="10"/>
  <c r="K47" i="12"/>
  <c r="G48" i="12"/>
  <c r="O48" i="12"/>
  <c r="K49" i="12"/>
  <c r="B41" i="12"/>
  <c r="B45" i="12"/>
  <c r="L47" i="12"/>
  <c r="H48" i="12"/>
  <c r="P48" i="12"/>
  <c r="L49" i="12"/>
  <c r="E47" i="12"/>
  <c r="M47" i="12"/>
  <c r="I48" i="12"/>
  <c r="E49" i="12"/>
  <c r="M49" i="12"/>
  <c r="B42" i="11"/>
  <c r="B46" i="11"/>
  <c r="F47" i="11"/>
  <c r="N47" i="11"/>
  <c r="J48" i="11"/>
  <c r="F49" i="11"/>
  <c r="N49" i="11"/>
  <c r="G47" i="11"/>
  <c r="O47" i="11"/>
  <c r="K48" i="11"/>
  <c r="G49" i="11"/>
  <c r="O49" i="11"/>
  <c r="B43" i="11"/>
  <c r="H47" i="11"/>
  <c r="P47" i="11"/>
  <c r="L48" i="11"/>
  <c r="H49" i="11"/>
  <c r="P49" i="11"/>
  <c r="I47" i="11"/>
  <c r="E48" i="11"/>
  <c r="M48" i="11"/>
  <c r="I49" i="11"/>
  <c r="B50" i="11"/>
  <c r="P50" i="11" s="1"/>
  <c r="B44" i="11"/>
  <c r="J47" i="11"/>
  <c r="F48" i="11"/>
  <c r="N48" i="11"/>
  <c r="J49" i="11"/>
  <c r="K47" i="11"/>
  <c r="G48" i="11"/>
  <c r="O48" i="11"/>
  <c r="K49" i="11"/>
  <c r="B41" i="11"/>
  <c r="B45" i="11"/>
  <c r="L47" i="11"/>
  <c r="H48" i="11"/>
  <c r="P48" i="11"/>
  <c r="L49" i="11"/>
  <c r="E47" i="11"/>
  <c r="M47" i="11"/>
  <c r="I48" i="11"/>
  <c r="E49" i="11"/>
  <c r="M49" i="11"/>
  <c r="F47" i="10"/>
  <c r="H49" i="10"/>
  <c r="J48" i="10"/>
  <c r="O49" i="10"/>
  <c r="G49" i="10"/>
  <c r="M47" i="10"/>
  <c r="N49" i="10"/>
  <c r="F49" i="10"/>
  <c r="I48" i="10"/>
  <c r="L47" i="10"/>
  <c r="M49" i="10"/>
  <c r="P48" i="10"/>
  <c r="H48" i="10"/>
  <c r="K47" i="10"/>
  <c r="L49" i="10"/>
  <c r="O48" i="10"/>
  <c r="G48" i="10"/>
  <c r="J47" i="10"/>
  <c r="K49" i="10"/>
  <c r="N48" i="10"/>
  <c r="F48" i="10"/>
  <c r="I47" i="10"/>
  <c r="J49" i="10"/>
  <c r="M48" i="10"/>
  <c r="P47" i="10"/>
  <c r="H47" i="10"/>
  <c r="I49" i="10"/>
  <c r="L48" i="10"/>
  <c r="O47" i="10"/>
  <c r="G47" i="10"/>
  <c r="P49" i="10"/>
  <c r="N47" i="10"/>
  <c r="E49" i="10"/>
  <c r="E48" i="10"/>
  <c r="E47" i="10"/>
  <c r="B41" i="10"/>
  <c r="B46" i="10"/>
  <c r="B45" i="10"/>
  <c r="B44" i="10"/>
  <c r="B43" i="10"/>
  <c r="B42" i="10"/>
  <c r="B50" i="10"/>
  <c r="I51" i="10" s="1"/>
  <c r="I32" i="9"/>
  <c r="J32" i="9" s="1"/>
  <c r="K32" i="9" s="1"/>
  <c r="L32" i="9" s="1"/>
  <c r="M32" i="9" s="1"/>
  <c r="N32" i="9" s="1"/>
  <c r="O32" i="9" s="1"/>
  <c r="P32" i="9" s="1"/>
  <c r="I32" i="8"/>
  <c r="J32" i="8" s="1"/>
  <c r="K32" i="8" s="1"/>
  <c r="L32" i="8" s="1"/>
  <c r="M32" i="8" s="1"/>
  <c r="N32" i="8" s="1"/>
  <c r="O32" i="8" s="1"/>
  <c r="P32" i="8" s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F11" i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E11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D42" i="15"/>
  <c r="D42" i="14"/>
  <c r="J16" i="16"/>
  <c r="H12" i="16"/>
  <c r="L14" i="16"/>
  <c r="H16" i="16"/>
  <c r="P16" i="16"/>
  <c r="D46" i="14"/>
  <c r="D43" i="15"/>
  <c r="L16" i="15"/>
  <c r="G16" i="15"/>
  <c r="J16" i="15"/>
  <c r="N16" i="15"/>
  <c r="I16" i="14"/>
  <c r="E14" i="14"/>
  <c r="K14" i="14"/>
  <c r="H14" i="13"/>
  <c r="N14" i="13"/>
  <c r="H16" i="13"/>
  <c r="K12" i="13"/>
  <c r="L25" i="13"/>
  <c r="P12" i="12"/>
  <c r="D46" i="12"/>
  <c r="O12" i="12"/>
  <c r="H14" i="11"/>
  <c r="D43" i="11"/>
  <c r="K16" i="11"/>
  <c r="L12" i="11"/>
  <c r="G14" i="11"/>
  <c r="I12" i="10"/>
  <c r="O14" i="10"/>
  <c r="K12" i="10"/>
  <c r="I14" i="10"/>
  <c r="G12" i="16"/>
  <c r="D46" i="15"/>
  <c r="D41" i="15"/>
  <c r="F16" i="13"/>
  <c r="D43" i="13"/>
  <c r="F16" i="11"/>
  <c r="K16" i="10"/>
  <c r="O16" i="16"/>
  <c r="F12" i="14"/>
  <c r="D42" i="13"/>
  <c r="D44" i="12"/>
  <c r="H12" i="11"/>
  <c r="J16" i="10"/>
  <c r="D42" i="10"/>
  <c r="O14" i="16"/>
  <c r="E14" i="16"/>
  <c r="M14" i="16"/>
  <c r="I16" i="16"/>
  <c r="N14" i="16"/>
  <c r="H14" i="15"/>
  <c r="D45" i="15"/>
  <c r="O14" i="15"/>
  <c r="F14" i="14"/>
  <c r="J14" i="14"/>
  <c r="H12" i="14"/>
  <c r="I12" i="14"/>
  <c r="O16" i="13"/>
  <c r="M14" i="13"/>
  <c r="M16" i="13"/>
  <c r="F12" i="13"/>
  <c r="I12" i="12"/>
  <c r="M12" i="12"/>
  <c r="P16" i="12"/>
  <c r="M16" i="12"/>
  <c r="D43" i="12"/>
  <c r="E12" i="11"/>
  <c r="O16" i="11"/>
  <c r="D46" i="11"/>
  <c r="N16" i="10"/>
  <c r="G12" i="10"/>
  <c r="P16" i="10"/>
  <c r="D45" i="10"/>
  <c r="G14" i="10"/>
  <c r="F16" i="16"/>
  <c r="O27" i="16"/>
  <c r="I12" i="15"/>
  <c r="M14" i="15"/>
  <c r="J12" i="14"/>
  <c r="I14" i="14"/>
  <c r="G12" i="13"/>
  <c r="J12" i="12"/>
  <c r="L16" i="11"/>
  <c r="O14" i="11"/>
  <c r="K14" i="16"/>
  <c r="J14" i="15"/>
  <c r="M16" i="15"/>
  <c r="M12" i="13"/>
  <c r="J14" i="12"/>
  <c r="D45" i="16"/>
  <c r="J12" i="16"/>
  <c r="F14" i="16"/>
  <c r="G14" i="16"/>
  <c r="E12" i="15"/>
  <c r="M12" i="15"/>
  <c r="I16" i="15"/>
  <c r="F16" i="15"/>
  <c r="D44" i="14"/>
  <c r="O12" i="14"/>
  <c r="H14" i="14"/>
  <c r="N16" i="13"/>
  <c r="J12" i="13"/>
  <c r="G14" i="13"/>
  <c r="D41" i="13"/>
  <c r="K14" i="12"/>
  <c r="H14" i="12"/>
  <c r="D42" i="12"/>
  <c r="O14" i="12"/>
  <c r="L14" i="11"/>
  <c r="P16" i="11"/>
  <c r="N12" i="11"/>
  <c r="P12" i="10"/>
  <c r="M12" i="10"/>
  <c r="E16" i="10"/>
  <c r="L14" i="10"/>
  <c r="L12" i="14"/>
  <c r="G14" i="12"/>
  <c r="K12" i="11"/>
  <c r="O16" i="10"/>
  <c r="D46" i="16"/>
  <c r="D41" i="14"/>
  <c r="G16" i="12"/>
  <c r="N14" i="11"/>
  <c r="G27" i="16"/>
  <c r="K16" i="16"/>
  <c r="M27" i="16"/>
  <c r="K12" i="16"/>
  <c r="D41" i="16"/>
  <c r="F12" i="15"/>
  <c r="K14" i="15"/>
  <c r="N14" i="15"/>
  <c r="H16" i="14"/>
  <c r="M16" i="14"/>
  <c r="N16" i="14"/>
  <c r="E12" i="14"/>
  <c r="M12" i="14"/>
  <c r="G16" i="13"/>
  <c r="E14" i="13"/>
  <c r="E16" i="13"/>
  <c r="K25" i="13"/>
  <c r="J14" i="13"/>
  <c r="E12" i="12"/>
  <c r="H16" i="12"/>
  <c r="F14" i="12"/>
  <c r="G12" i="12"/>
  <c r="D45" i="12"/>
  <c r="G16" i="11"/>
  <c r="E14" i="11"/>
  <c r="M14" i="11"/>
  <c r="I16" i="11"/>
  <c r="G12" i="11"/>
  <c r="N14" i="10"/>
  <c r="L16" i="16"/>
  <c r="L14" i="15"/>
  <c r="J16" i="14"/>
  <c r="L16" i="13"/>
  <c r="L14" i="12"/>
  <c r="I12" i="11"/>
  <c r="N12" i="10"/>
  <c r="P12" i="16"/>
  <c r="P16" i="14"/>
  <c r="H12" i="13"/>
  <c r="O14" i="13"/>
  <c r="K12" i="12"/>
  <c r="O12" i="11"/>
  <c r="K14" i="10"/>
  <c r="J14" i="16"/>
  <c r="H27" i="16"/>
  <c r="L12" i="16"/>
  <c r="P14" i="16"/>
  <c r="N27" i="16"/>
  <c r="H12" i="15"/>
  <c r="P12" i="15"/>
  <c r="O12" i="15"/>
  <c r="H16" i="15"/>
  <c r="K12" i="15"/>
  <c r="L14" i="14"/>
  <c r="G12" i="14"/>
  <c r="K16" i="14"/>
  <c r="O16" i="14"/>
  <c r="P12" i="13"/>
  <c r="N12" i="13"/>
  <c r="O12" i="13"/>
  <c r="K16" i="12"/>
  <c r="M14" i="12"/>
  <c r="P23" i="12"/>
  <c r="D44" i="11"/>
  <c r="F14" i="11"/>
  <c r="J16" i="11"/>
  <c r="H16" i="10"/>
  <c r="L12" i="10"/>
  <c r="D41" i="10"/>
  <c r="F16" i="10"/>
  <c r="P14" i="10"/>
  <c r="M12" i="16"/>
  <c r="K27" i="15"/>
  <c r="N14" i="14"/>
  <c r="I12" i="13"/>
  <c r="L12" i="12"/>
  <c r="F12" i="12"/>
  <c r="E16" i="11"/>
  <c r="D43" i="10"/>
  <c r="D43" i="16"/>
  <c r="F12" i="16"/>
  <c r="D44" i="15"/>
  <c r="D45" i="14"/>
  <c r="L12" i="13"/>
  <c r="J14" i="11"/>
  <c r="E14" i="10"/>
  <c r="O12" i="16"/>
  <c r="N16" i="16"/>
  <c r="D42" i="16"/>
  <c r="E16" i="16"/>
  <c r="M16" i="16"/>
  <c r="P23" i="16"/>
  <c r="J12" i="15"/>
  <c r="E16" i="14"/>
  <c r="G14" i="14"/>
  <c r="L16" i="14"/>
  <c r="F16" i="14"/>
  <c r="P14" i="13"/>
  <c r="I16" i="13"/>
  <c r="J16" i="13"/>
  <c r="N16" i="12"/>
  <c r="L16" i="12"/>
  <c r="N14" i="12"/>
  <c r="D41" i="12"/>
  <c r="K14" i="11"/>
  <c r="P14" i="11"/>
  <c r="I14" i="11"/>
  <c r="M16" i="11"/>
  <c r="F12" i="11"/>
  <c r="D45" i="11"/>
  <c r="F12" i="10"/>
  <c r="D44" i="10"/>
  <c r="H12" i="10"/>
  <c r="J12" i="10"/>
  <c r="M14" i="10"/>
  <c r="N12" i="16"/>
  <c r="E16" i="15"/>
  <c r="G16" i="14"/>
  <c r="F14" i="13"/>
  <c r="I14" i="12"/>
  <c r="M12" i="11"/>
  <c r="L16" i="10"/>
  <c r="I14" i="15"/>
  <c r="O14" i="14"/>
  <c r="F23" i="16"/>
  <c r="O16" i="15"/>
  <c r="E14" i="12"/>
  <c r="P23" i="11"/>
  <c r="I14" i="13"/>
  <c r="J12" i="11"/>
  <c r="G14" i="15"/>
  <c r="L12" i="15"/>
  <c r="N12" i="14"/>
  <c r="P12" i="14"/>
  <c r="P27" i="14"/>
  <c r="H14" i="16"/>
  <c r="O16" i="12"/>
  <c r="P12" i="11"/>
  <c r="E12" i="10"/>
  <c r="D42" i="11"/>
  <c r="F14" i="10"/>
  <c r="E12" i="16"/>
  <c r="P16" i="15"/>
  <c r="J14" i="10"/>
  <c r="F16" i="12"/>
  <c r="D41" i="11"/>
  <c r="F14" i="15"/>
  <c r="K16" i="15"/>
  <c r="P14" i="15"/>
  <c r="G12" i="15"/>
  <c r="J16" i="12"/>
  <c r="M16" i="10"/>
  <c r="D45" i="13"/>
  <c r="H14" i="10"/>
  <c r="D44" i="16"/>
  <c r="I14" i="16"/>
  <c r="N12" i="15"/>
  <c r="E14" i="15"/>
  <c r="E16" i="12"/>
  <c r="I16" i="12"/>
  <c r="O12" i="10"/>
  <c r="G16" i="16"/>
  <c r="L14" i="13"/>
  <c r="D44" i="13"/>
  <c r="K16" i="13"/>
  <c r="E12" i="13"/>
  <c r="N12" i="12"/>
  <c r="N16" i="11"/>
  <c r="I16" i="10"/>
  <c r="P14" i="12"/>
  <c r="G16" i="10"/>
  <c r="I12" i="16"/>
  <c r="D43" i="14"/>
  <c r="M14" i="14"/>
  <c r="K12" i="14"/>
  <c r="P14" i="14"/>
  <c r="D46" i="13"/>
  <c r="K14" i="13"/>
  <c r="P16" i="13"/>
  <c r="H12" i="12"/>
  <c r="H16" i="11"/>
  <c r="D46" i="10"/>
  <c r="H50" i="16" l="1"/>
  <c r="O50" i="16"/>
  <c r="J51" i="16"/>
  <c r="K51" i="16"/>
  <c r="G50" i="16"/>
  <c r="F52" i="16"/>
  <c r="E52" i="16"/>
  <c r="M50" i="16"/>
  <c r="O52" i="11"/>
  <c r="A2" i="15"/>
  <c r="C10" i="15"/>
  <c r="G51" i="16"/>
  <c r="I51" i="15"/>
  <c r="N50" i="16"/>
  <c r="I51" i="16"/>
  <c r="H51" i="16"/>
  <c r="K51" i="15"/>
  <c r="N52" i="15"/>
  <c r="M50" i="15"/>
  <c r="O50" i="15"/>
  <c r="N50" i="15"/>
  <c r="H50" i="15"/>
  <c r="F50" i="15"/>
  <c r="O50" i="12"/>
  <c r="E50" i="16"/>
  <c r="L52" i="15"/>
  <c r="A2" i="14"/>
  <c r="C10" i="14"/>
  <c r="L52" i="16"/>
  <c r="O51" i="16"/>
  <c r="L50" i="16"/>
  <c r="H50" i="14"/>
  <c r="P51" i="15"/>
  <c r="K51" i="14"/>
  <c r="A1" i="16"/>
  <c r="A10" i="16"/>
  <c r="G18" i="16"/>
  <c r="G20" i="16" s="1"/>
  <c r="N18" i="16"/>
  <c r="N20" i="16" s="1"/>
  <c r="C22" i="14"/>
  <c r="F18" i="16"/>
  <c r="F20" i="16" s="1"/>
  <c r="E17" i="16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M18" i="16"/>
  <c r="M20" i="16" s="1"/>
  <c r="C22" i="16"/>
  <c r="I18" i="16"/>
  <c r="I20" i="16" s="1"/>
  <c r="C11" i="16"/>
  <c r="E15" i="16"/>
  <c r="E18" i="16"/>
  <c r="E20" i="16" s="1"/>
  <c r="L18" i="16"/>
  <c r="L20" i="16" s="1"/>
  <c r="A2" i="16"/>
  <c r="C10" i="16"/>
  <c r="P18" i="16"/>
  <c r="P20" i="16" s="1"/>
  <c r="C22" i="15"/>
  <c r="E13" i="16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H18" i="16"/>
  <c r="H20" i="16" s="1"/>
  <c r="K18" i="16"/>
  <c r="K20" i="16" s="1"/>
  <c r="A11" i="16"/>
  <c r="A22" i="16"/>
  <c r="O18" i="16"/>
  <c r="O20" i="16" s="1"/>
  <c r="J18" i="16"/>
  <c r="J20" i="16" s="1"/>
  <c r="H52" i="12"/>
  <c r="O52" i="15"/>
  <c r="E50" i="15"/>
  <c r="H51" i="15"/>
  <c r="O51" i="15"/>
  <c r="L51" i="15"/>
  <c r="K50" i="16"/>
  <c r="N51" i="16"/>
  <c r="H52" i="15"/>
  <c r="G52" i="15"/>
  <c r="L50" i="15"/>
  <c r="G51" i="15"/>
  <c r="P52" i="15"/>
  <c r="F51" i="16"/>
  <c r="I52" i="16"/>
  <c r="J50" i="16"/>
  <c r="M51" i="16"/>
  <c r="E51" i="16"/>
  <c r="O51" i="12"/>
  <c r="G50" i="15"/>
  <c r="F52" i="15"/>
  <c r="M52" i="15"/>
  <c r="I50" i="16"/>
  <c r="J51" i="15"/>
  <c r="E52" i="15"/>
  <c r="P51" i="16"/>
  <c r="K52" i="16"/>
  <c r="P52" i="16"/>
  <c r="L51" i="16"/>
  <c r="J52" i="16"/>
  <c r="O18" i="15"/>
  <c r="O20" i="15" s="1"/>
  <c r="A1" i="15"/>
  <c r="A10" i="15"/>
  <c r="G18" i="15"/>
  <c r="G20" i="15" s="1"/>
  <c r="N18" i="15"/>
  <c r="N20" i="15" s="1"/>
  <c r="A22" i="15"/>
  <c r="F18" i="15"/>
  <c r="F20" i="15" s="1"/>
  <c r="E17" i="15"/>
  <c r="F17" i="15" s="1"/>
  <c r="G17" i="15" s="1"/>
  <c r="H17" i="15" s="1"/>
  <c r="I17" i="15" s="1"/>
  <c r="J17" i="15" s="1"/>
  <c r="K17" i="15" s="1"/>
  <c r="L17" i="15" s="1"/>
  <c r="M17" i="15" s="1"/>
  <c r="N17" i="15" s="1"/>
  <c r="O17" i="15" s="1"/>
  <c r="P17" i="15" s="1"/>
  <c r="M18" i="15"/>
  <c r="M20" i="15" s="1"/>
  <c r="I18" i="15"/>
  <c r="I20" i="15" s="1"/>
  <c r="C11" i="15"/>
  <c r="E18" i="15"/>
  <c r="E20" i="15" s="1"/>
  <c r="E15" i="15"/>
  <c r="L18" i="15"/>
  <c r="L20" i="15" s="1"/>
  <c r="K18" i="15"/>
  <c r="K20" i="15" s="1"/>
  <c r="P18" i="15"/>
  <c r="P20" i="15" s="1"/>
  <c r="E13" i="15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13" i="15" s="1"/>
  <c r="H18" i="15"/>
  <c r="H20" i="15" s="1"/>
  <c r="A11" i="15"/>
  <c r="J18" i="15"/>
  <c r="J20" i="15" s="1"/>
  <c r="J50" i="14"/>
  <c r="O50" i="14"/>
  <c r="N52" i="14"/>
  <c r="I50" i="15"/>
  <c r="J50" i="15"/>
  <c r="M51" i="15"/>
  <c r="I52" i="15"/>
  <c r="J52" i="15"/>
  <c r="N51" i="15"/>
  <c r="F51" i="15"/>
  <c r="E51" i="15"/>
  <c r="K50" i="15"/>
  <c r="P50" i="15"/>
  <c r="G50" i="14"/>
  <c r="F52" i="14"/>
  <c r="M52" i="14"/>
  <c r="J51" i="14"/>
  <c r="E52" i="14"/>
  <c r="N50" i="14"/>
  <c r="I51" i="14"/>
  <c r="L52" i="14"/>
  <c r="E50" i="12"/>
  <c r="F50" i="14"/>
  <c r="M50" i="14"/>
  <c r="P51" i="14"/>
  <c r="K52" i="14"/>
  <c r="O52" i="12"/>
  <c r="O52" i="14"/>
  <c r="E50" i="14"/>
  <c r="H51" i="14"/>
  <c r="O51" i="14"/>
  <c r="J52" i="14"/>
  <c r="P50" i="14"/>
  <c r="G52" i="12"/>
  <c r="N52" i="12"/>
  <c r="H52" i="14"/>
  <c r="G52" i="14"/>
  <c r="L50" i="14"/>
  <c r="G51" i="14"/>
  <c r="F51" i="14"/>
  <c r="P18" i="14"/>
  <c r="P20" i="14" s="1"/>
  <c r="I18" i="14"/>
  <c r="I20" i="14" s="1"/>
  <c r="E13" i="14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H18" i="14"/>
  <c r="H20" i="14" s="1"/>
  <c r="K18" i="14"/>
  <c r="K20" i="14" s="1"/>
  <c r="A11" i="14"/>
  <c r="J18" i="14"/>
  <c r="J20" i="14" s="1"/>
  <c r="E15" i="14"/>
  <c r="E18" i="14"/>
  <c r="E20" i="14" s="1"/>
  <c r="A22" i="14"/>
  <c r="O18" i="14"/>
  <c r="O20" i="14" s="1"/>
  <c r="C11" i="14"/>
  <c r="A1" i="14"/>
  <c r="A10" i="14"/>
  <c r="G18" i="14"/>
  <c r="G20" i="14" s="1"/>
  <c r="N18" i="14"/>
  <c r="N20" i="14" s="1"/>
  <c r="L18" i="14"/>
  <c r="L20" i="14" s="1"/>
  <c r="F18" i="14"/>
  <c r="F20" i="14" s="1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M18" i="14"/>
  <c r="M20" i="14" s="1"/>
  <c r="H52" i="11"/>
  <c r="P51" i="12"/>
  <c r="M51" i="14"/>
  <c r="I52" i="14"/>
  <c r="E51" i="14"/>
  <c r="I50" i="14"/>
  <c r="K50" i="14"/>
  <c r="N51" i="14"/>
  <c r="L51" i="14"/>
  <c r="H50" i="13"/>
  <c r="N51" i="13"/>
  <c r="A11" i="13"/>
  <c r="J18" i="13"/>
  <c r="J20" i="13" s="1"/>
  <c r="A1" i="13"/>
  <c r="A10" i="13"/>
  <c r="A22" i="13"/>
  <c r="O18" i="13"/>
  <c r="O20" i="13" s="1"/>
  <c r="G18" i="13"/>
  <c r="G20" i="13" s="1"/>
  <c r="F18" i="13"/>
  <c r="F20" i="13" s="1"/>
  <c r="C22" i="13"/>
  <c r="E17" i="13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M18" i="13"/>
  <c r="M20" i="13" s="1"/>
  <c r="A2" i="13"/>
  <c r="C10" i="13"/>
  <c r="I18" i="13"/>
  <c r="I20" i="13" s="1"/>
  <c r="C11" i="13"/>
  <c r="E15" i="13"/>
  <c r="E18" i="13"/>
  <c r="E20" i="13" s="1"/>
  <c r="L18" i="13"/>
  <c r="L20" i="13" s="1"/>
  <c r="N18" i="13"/>
  <c r="N20" i="13" s="1"/>
  <c r="P18" i="13"/>
  <c r="P20" i="13" s="1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H18" i="13"/>
  <c r="H20" i="13" s="1"/>
  <c r="K18" i="13"/>
  <c r="K20" i="13" s="1"/>
  <c r="K50" i="13"/>
  <c r="O52" i="13"/>
  <c r="E50" i="13"/>
  <c r="H51" i="13"/>
  <c r="O51" i="13"/>
  <c r="E50" i="11"/>
  <c r="G50" i="12"/>
  <c r="F52" i="12"/>
  <c r="H52" i="13"/>
  <c r="G52" i="13"/>
  <c r="L50" i="13"/>
  <c r="G51" i="13"/>
  <c r="J52" i="13"/>
  <c r="I52" i="13"/>
  <c r="O50" i="13"/>
  <c r="N52" i="13"/>
  <c r="F51" i="13"/>
  <c r="M51" i="13"/>
  <c r="G50" i="13"/>
  <c r="F52" i="13"/>
  <c r="M52" i="13"/>
  <c r="J50" i="13"/>
  <c r="E51" i="13"/>
  <c r="K52" i="12"/>
  <c r="J51" i="13"/>
  <c r="E52" i="13"/>
  <c r="I50" i="13"/>
  <c r="P52" i="13"/>
  <c r="N50" i="13"/>
  <c r="I51" i="13"/>
  <c r="L52" i="13"/>
  <c r="P50" i="13"/>
  <c r="H50" i="12"/>
  <c r="K51" i="12"/>
  <c r="M50" i="12"/>
  <c r="H51" i="12"/>
  <c r="F50" i="13"/>
  <c r="M50" i="13"/>
  <c r="P51" i="13"/>
  <c r="K52" i="13"/>
  <c r="A22" i="12"/>
  <c r="O18" i="12"/>
  <c r="O20" i="12" s="1"/>
  <c r="A11" i="12"/>
  <c r="J18" i="12"/>
  <c r="J20" i="12" s="1"/>
  <c r="A1" i="12"/>
  <c r="A10" i="12"/>
  <c r="G18" i="12"/>
  <c r="G20" i="12" s="1"/>
  <c r="N18" i="12"/>
  <c r="N20" i="12" s="1"/>
  <c r="E17" i="12"/>
  <c r="F17" i="12" s="1"/>
  <c r="G17" i="12" s="1"/>
  <c r="H17" i="12" s="1"/>
  <c r="I17" i="12" s="1"/>
  <c r="J17" i="12" s="1"/>
  <c r="K17" i="12" s="1"/>
  <c r="L17" i="12" s="1"/>
  <c r="M17" i="12" s="1"/>
  <c r="N17" i="12" s="1"/>
  <c r="O17" i="12" s="1"/>
  <c r="P17" i="12" s="1"/>
  <c r="F18" i="12"/>
  <c r="F20" i="12" s="1"/>
  <c r="C22" i="12"/>
  <c r="I18" i="12"/>
  <c r="I20" i="12" s="1"/>
  <c r="M18" i="12"/>
  <c r="M20" i="12" s="1"/>
  <c r="A2" i="12"/>
  <c r="C10" i="12"/>
  <c r="P18" i="12"/>
  <c r="P20" i="12" s="1"/>
  <c r="C11" i="12"/>
  <c r="E15" i="12"/>
  <c r="E18" i="12"/>
  <c r="E20" i="12" s="1"/>
  <c r="L18" i="12"/>
  <c r="L20" i="12" s="1"/>
  <c r="E13" i="12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H18" i="12"/>
  <c r="H20" i="12" s="1"/>
  <c r="K18" i="12"/>
  <c r="K20" i="12" s="1"/>
  <c r="L50" i="12"/>
  <c r="G51" i="12"/>
  <c r="J52" i="12"/>
  <c r="K50" i="12"/>
  <c r="N51" i="12"/>
  <c r="I52" i="12"/>
  <c r="G52" i="11"/>
  <c r="J52" i="11"/>
  <c r="F51" i="12"/>
  <c r="M51" i="12"/>
  <c r="H50" i="11"/>
  <c r="K51" i="11"/>
  <c r="O51" i="11"/>
  <c r="J51" i="12"/>
  <c r="M52" i="12"/>
  <c r="J50" i="12"/>
  <c r="E51" i="12"/>
  <c r="H51" i="11"/>
  <c r="N50" i="12"/>
  <c r="E52" i="12"/>
  <c r="I50" i="12"/>
  <c r="P52" i="12"/>
  <c r="L50" i="11"/>
  <c r="F50" i="12"/>
  <c r="I51" i="12"/>
  <c r="L52" i="12"/>
  <c r="L51" i="12"/>
  <c r="G51" i="11"/>
  <c r="A22" i="11"/>
  <c r="O18" i="11"/>
  <c r="O20" i="11" s="1"/>
  <c r="A1" i="11"/>
  <c r="A10" i="11"/>
  <c r="G18" i="11"/>
  <c r="G20" i="11" s="1"/>
  <c r="N18" i="11"/>
  <c r="N20" i="11" s="1"/>
  <c r="F18" i="11"/>
  <c r="F20" i="11" s="1"/>
  <c r="C22" i="11"/>
  <c r="E17" i="1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M18" i="11"/>
  <c r="M20" i="11" s="1"/>
  <c r="A2" i="11"/>
  <c r="C10" i="11"/>
  <c r="J18" i="11"/>
  <c r="J20" i="11" s="1"/>
  <c r="I18" i="11"/>
  <c r="I20" i="11" s="1"/>
  <c r="C11" i="11"/>
  <c r="E15" i="11"/>
  <c r="E18" i="11"/>
  <c r="E20" i="11" s="1"/>
  <c r="L18" i="11"/>
  <c r="L20" i="11" s="1"/>
  <c r="A11" i="11"/>
  <c r="P18" i="11"/>
  <c r="P20" i="11" s="1"/>
  <c r="E13" i="1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H18" i="11"/>
  <c r="H20" i="11" s="1"/>
  <c r="K18" i="11"/>
  <c r="K20" i="11" s="1"/>
  <c r="K50" i="11"/>
  <c r="N51" i="11"/>
  <c r="I52" i="11"/>
  <c r="O50" i="11"/>
  <c r="N52" i="11"/>
  <c r="F51" i="11"/>
  <c r="M51" i="11"/>
  <c r="G50" i="11"/>
  <c r="F52" i="11"/>
  <c r="M52" i="11"/>
  <c r="J50" i="11"/>
  <c r="E51" i="11"/>
  <c r="J51" i="11"/>
  <c r="E52" i="11"/>
  <c r="I50" i="11"/>
  <c r="P52" i="11"/>
  <c r="N50" i="11"/>
  <c r="I51" i="11"/>
  <c r="L52" i="11"/>
  <c r="L51" i="11"/>
  <c r="F50" i="11"/>
  <c r="M50" i="11"/>
  <c r="P51" i="11"/>
  <c r="K52" i="11"/>
  <c r="A2" i="10"/>
  <c r="A1" i="10"/>
  <c r="P52" i="10"/>
  <c r="M52" i="10"/>
  <c r="K52" i="10"/>
  <c r="J52" i="10"/>
  <c r="L52" i="10"/>
  <c r="I52" i="10"/>
  <c r="M50" i="10"/>
  <c r="F50" i="10"/>
  <c r="L50" i="10"/>
  <c r="J51" i="10"/>
  <c r="N50" i="10"/>
  <c r="G50" i="10"/>
  <c r="H50" i="10"/>
  <c r="I50" i="10"/>
  <c r="J50" i="10"/>
  <c r="K50" i="10"/>
  <c r="F52" i="10"/>
  <c r="G52" i="10"/>
  <c r="K51" i="10"/>
  <c r="O50" i="10"/>
  <c r="P50" i="10"/>
  <c r="F51" i="10"/>
  <c r="G51" i="10"/>
  <c r="H51" i="10"/>
  <c r="N52" i="10"/>
  <c r="O52" i="10"/>
  <c r="H52" i="10"/>
  <c r="L51" i="10"/>
  <c r="M51" i="10"/>
  <c r="N51" i="10"/>
  <c r="O51" i="10"/>
  <c r="P51" i="10"/>
  <c r="E52" i="10"/>
  <c r="E51" i="10"/>
  <c r="E50" i="10"/>
  <c r="G18" i="10"/>
  <c r="G20" i="10" s="1"/>
  <c r="L18" i="10"/>
  <c r="L20" i="10" s="1"/>
  <c r="F18" i="10"/>
  <c r="F20" i="10" s="1"/>
  <c r="M18" i="10"/>
  <c r="M20" i="10" s="1"/>
  <c r="P18" i="10"/>
  <c r="P20" i="10" s="1"/>
  <c r="K18" i="10"/>
  <c r="K20" i="10" s="1"/>
  <c r="N18" i="10"/>
  <c r="N20" i="10" s="1"/>
  <c r="H18" i="10"/>
  <c r="H20" i="10" s="1"/>
  <c r="J18" i="10"/>
  <c r="J20" i="10" s="1"/>
  <c r="O18" i="10"/>
  <c r="O20" i="10" s="1"/>
  <c r="I18" i="10"/>
  <c r="I20" i="10" s="1"/>
  <c r="E17" i="10"/>
  <c r="F17" i="10" s="1"/>
  <c r="G17" i="10" s="1"/>
  <c r="H17" i="10" s="1"/>
  <c r="I17" i="10" s="1"/>
  <c r="J17" i="10" s="1"/>
  <c r="K17" i="10" s="1"/>
  <c r="L17" i="10" s="1"/>
  <c r="M17" i="10" s="1"/>
  <c r="N17" i="10" s="1"/>
  <c r="O17" i="10" s="1"/>
  <c r="P17" i="10" s="1"/>
  <c r="E18" i="10"/>
  <c r="E20" i="10" s="1"/>
  <c r="E15" i="10"/>
  <c r="E13" i="10"/>
  <c r="F13" i="10" s="1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A10" i="10"/>
  <c r="C10" i="10"/>
  <c r="C22" i="10"/>
  <c r="C11" i="10"/>
  <c r="A22" i="10"/>
  <c r="A11" i="10"/>
  <c r="H23" i="16"/>
  <c r="O23" i="16"/>
  <c r="J25" i="16"/>
  <c r="K25" i="16"/>
  <c r="G23" i="16"/>
  <c r="F27" i="16"/>
  <c r="E27" i="16"/>
  <c r="M23" i="16"/>
  <c r="O27" i="11"/>
  <c r="G25" i="16"/>
  <c r="I25" i="15"/>
  <c r="N23" i="16"/>
  <c r="I25" i="16"/>
  <c r="H25" i="16"/>
  <c r="K25" i="15"/>
  <c r="E23" i="16"/>
  <c r="N27" i="15"/>
  <c r="L27" i="15"/>
  <c r="M23" i="15"/>
  <c r="O23" i="15"/>
  <c r="H23" i="15"/>
  <c r="N23" i="15"/>
  <c r="F23" i="15"/>
  <c r="O23" i="12"/>
  <c r="O25" i="12"/>
  <c r="F27" i="15"/>
  <c r="I27" i="16"/>
  <c r="I25" i="14"/>
  <c r="N25" i="15"/>
  <c r="G27" i="12"/>
  <c r="H27" i="11"/>
  <c r="P25" i="13"/>
  <c r="E23" i="13"/>
  <c r="P27" i="13"/>
  <c r="I27" i="13"/>
  <c r="J27" i="11"/>
  <c r="J27" i="12"/>
  <c r="N27" i="11"/>
  <c r="K23" i="11"/>
  <c r="I23" i="10"/>
  <c r="N25" i="10"/>
  <c r="H27" i="10"/>
  <c r="G25" i="10"/>
  <c r="O25" i="16"/>
  <c r="G25" i="15"/>
  <c r="J23" i="15"/>
  <c r="P23" i="14"/>
  <c r="M23" i="13"/>
  <c r="E25" i="11"/>
  <c r="M27" i="10"/>
  <c r="F25" i="14"/>
  <c r="I23" i="12"/>
  <c r="H25" i="10"/>
  <c r="L23" i="15"/>
  <c r="F23" i="14"/>
  <c r="H27" i="13"/>
  <c r="L27" i="12"/>
  <c r="J23" i="11"/>
  <c r="G27" i="10"/>
  <c r="K27" i="16"/>
  <c r="L25" i="16"/>
  <c r="O27" i="14"/>
  <c r="J25" i="14"/>
  <c r="L25" i="14"/>
  <c r="L23" i="13"/>
  <c r="H25" i="12"/>
  <c r="J23" i="13"/>
  <c r="J23" i="12"/>
  <c r="H23" i="11"/>
  <c r="J25" i="11"/>
  <c r="F27" i="11"/>
  <c r="K25" i="10"/>
  <c r="K23" i="10"/>
  <c r="M23" i="10"/>
  <c r="N23" i="11"/>
  <c r="F23" i="10"/>
  <c r="N25" i="16"/>
  <c r="N23" i="14"/>
  <c r="I27" i="14"/>
  <c r="I23" i="13"/>
  <c r="O23" i="11"/>
  <c r="P27" i="10"/>
  <c r="E23" i="15"/>
  <c r="E23" i="14"/>
  <c r="E25" i="13"/>
  <c r="G25" i="13"/>
  <c r="E27" i="12"/>
  <c r="I25" i="11"/>
  <c r="K25" i="14"/>
  <c r="H27" i="15"/>
  <c r="K23" i="15"/>
  <c r="N25" i="14"/>
  <c r="H25" i="11"/>
  <c r="K27" i="10"/>
  <c r="L27" i="16"/>
  <c r="H25" i="15"/>
  <c r="K23" i="16"/>
  <c r="H27" i="14"/>
  <c r="J27" i="15"/>
  <c r="P25" i="14"/>
  <c r="G23" i="13"/>
  <c r="I25" i="13"/>
  <c r="F23" i="12"/>
  <c r="N23" i="12"/>
  <c r="F23" i="11"/>
  <c r="P25" i="10"/>
  <c r="I23" i="16"/>
  <c r="M27" i="14"/>
  <c r="O27" i="13"/>
  <c r="L25" i="11"/>
  <c r="E23" i="10"/>
  <c r="E27" i="10"/>
  <c r="J27" i="16"/>
  <c r="K27" i="14"/>
  <c r="K25" i="12"/>
  <c r="G25" i="11"/>
  <c r="L27" i="11"/>
  <c r="E25" i="10"/>
  <c r="H25" i="14"/>
  <c r="H23" i="13"/>
  <c r="J27" i="13"/>
  <c r="L25" i="12"/>
  <c r="L23" i="10"/>
  <c r="O25" i="15"/>
  <c r="K23" i="14"/>
  <c r="F23" i="13"/>
  <c r="M23" i="11"/>
  <c r="K27" i="11"/>
  <c r="L25" i="10"/>
  <c r="G27" i="14"/>
  <c r="F27" i="13"/>
  <c r="M25" i="11"/>
  <c r="L23" i="16"/>
  <c r="J23" i="16"/>
  <c r="G23" i="15"/>
  <c r="P23" i="15"/>
  <c r="M23" i="14"/>
  <c r="O23" i="14"/>
  <c r="E25" i="14"/>
  <c r="G23" i="12"/>
  <c r="G27" i="13"/>
  <c r="M23" i="12"/>
  <c r="N25" i="12"/>
  <c r="G27" i="11"/>
  <c r="K23" i="12"/>
  <c r="G23" i="11"/>
  <c r="N25" i="11"/>
  <c r="J25" i="10"/>
  <c r="O25" i="10"/>
  <c r="I27" i="10"/>
  <c r="I23" i="15"/>
  <c r="L23" i="11"/>
  <c r="P27" i="15"/>
  <c r="J23" i="14"/>
  <c r="L27" i="13"/>
  <c r="E23" i="11"/>
  <c r="J23" i="10"/>
  <c r="H23" i="14"/>
  <c r="J25" i="15"/>
  <c r="P27" i="16"/>
  <c r="L27" i="14"/>
  <c r="J27" i="14"/>
  <c r="F25" i="15"/>
  <c r="I23" i="14"/>
  <c r="O23" i="13"/>
  <c r="M25" i="13"/>
  <c r="H25" i="13"/>
  <c r="O25" i="11"/>
  <c r="M27" i="12"/>
  <c r="K25" i="11"/>
  <c r="P27" i="11"/>
  <c r="M27" i="11"/>
  <c r="F25" i="10"/>
  <c r="N23" i="10"/>
  <c r="O27" i="10"/>
  <c r="I25" i="10"/>
  <c r="P25" i="15"/>
  <c r="H27" i="12"/>
  <c r="M27" i="15"/>
  <c r="E27" i="14"/>
  <c r="E27" i="13"/>
  <c r="I25" i="12"/>
  <c r="O23" i="10"/>
  <c r="M25" i="12"/>
  <c r="F25" i="16"/>
  <c r="O25" i="13"/>
  <c r="I27" i="12"/>
  <c r="I27" i="11"/>
  <c r="N27" i="10"/>
  <c r="K27" i="12"/>
  <c r="L23" i="12"/>
  <c r="E25" i="16"/>
  <c r="K23" i="13"/>
  <c r="P25" i="11"/>
  <c r="N27" i="14"/>
  <c r="E25" i="15"/>
  <c r="O27" i="12"/>
  <c r="N27" i="12"/>
  <c r="M27" i="13"/>
  <c r="J25" i="12"/>
  <c r="P27" i="12"/>
  <c r="F27" i="10"/>
  <c r="P25" i="12"/>
  <c r="E25" i="12"/>
  <c r="E27" i="11"/>
  <c r="I27" i="15"/>
  <c r="M25" i="14"/>
  <c r="F25" i="13"/>
  <c r="P23" i="10"/>
  <c r="L25" i="15"/>
  <c r="N23" i="13"/>
  <c r="F25" i="11"/>
  <c r="O27" i="15"/>
  <c r="J25" i="13"/>
  <c r="M25" i="10"/>
  <c r="M25" i="16"/>
  <c r="G23" i="14"/>
  <c r="L23" i="14"/>
  <c r="N27" i="13"/>
  <c r="K27" i="13"/>
  <c r="F25" i="12"/>
  <c r="P25" i="16"/>
  <c r="O25" i="14"/>
  <c r="L27" i="10"/>
  <c r="E27" i="15"/>
  <c r="E23" i="12"/>
  <c r="F27" i="12"/>
  <c r="P23" i="13"/>
  <c r="G23" i="10"/>
  <c r="F27" i="14"/>
  <c r="N25" i="13"/>
  <c r="G25" i="12"/>
  <c r="I23" i="11"/>
  <c r="M25" i="15"/>
  <c r="J27" i="10"/>
  <c r="G27" i="15"/>
  <c r="G25" i="14"/>
  <c r="H23" i="12"/>
  <c r="H23" i="10"/>
  <c r="E28" i="16" l="1"/>
  <c r="F28" i="16" s="1"/>
  <c r="G28" i="16" s="1"/>
  <c r="H28" i="16" s="1"/>
  <c r="G29" i="16"/>
  <c r="G31" i="16" s="1"/>
  <c r="H29" i="16"/>
  <c r="H31" i="16" s="1"/>
  <c r="E24" i="16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K29" i="15"/>
  <c r="K31" i="15" s="1"/>
  <c r="O29" i="16"/>
  <c r="O31" i="16" s="1"/>
  <c r="I29" i="16"/>
  <c r="I31" i="16" s="1"/>
  <c r="J29" i="16"/>
  <c r="J31" i="16" s="1"/>
  <c r="F29" i="16"/>
  <c r="F31" i="16" s="1"/>
  <c r="L29" i="15"/>
  <c r="L31" i="15" s="1"/>
  <c r="L29" i="16"/>
  <c r="L31" i="16" s="1"/>
  <c r="P29" i="15"/>
  <c r="P31" i="15" s="1"/>
  <c r="O29" i="15"/>
  <c r="O31" i="15" s="1"/>
  <c r="G29" i="15"/>
  <c r="G31" i="15" s="1"/>
  <c r="H29" i="15"/>
  <c r="H31" i="15" s="1"/>
  <c r="K29" i="16"/>
  <c r="K31" i="16" s="1"/>
  <c r="E24" i="15"/>
  <c r="F24" i="15" s="1"/>
  <c r="G24" i="15" s="1"/>
  <c r="H24" i="15" s="1"/>
  <c r="I24" i="15" s="1"/>
  <c r="J24" i="15" s="1"/>
  <c r="K24" i="15" s="1"/>
  <c r="L24" i="15" s="1"/>
  <c r="M24" i="15" s="1"/>
  <c r="N24" i="15" s="1"/>
  <c r="O24" i="15" s="1"/>
  <c r="P24" i="15" s="1"/>
  <c r="P29" i="16"/>
  <c r="P31" i="16" s="1"/>
  <c r="E26" i="16"/>
  <c r="E29" i="16"/>
  <c r="E31" i="16" s="1"/>
  <c r="E28" i="15"/>
  <c r="F28" i="15" s="1"/>
  <c r="G28" i="15" s="1"/>
  <c r="H28" i="15" s="1"/>
  <c r="I28" i="15" s="1"/>
  <c r="J28" i="15" s="1"/>
  <c r="K28" i="15" s="1"/>
  <c r="L28" i="15" s="1"/>
  <c r="M28" i="15" s="1"/>
  <c r="N28" i="15" s="1"/>
  <c r="O28" i="15" s="1"/>
  <c r="P28" i="15" s="1"/>
  <c r="M29" i="16"/>
  <c r="M31" i="16" s="1"/>
  <c r="N29" i="16"/>
  <c r="N31" i="16" s="1"/>
  <c r="F15" i="16"/>
  <c r="E19" i="16"/>
  <c r="E21" i="16" s="1"/>
  <c r="I28" i="16"/>
  <c r="J28" i="16" s="1"/>
  <c r="K28" i="16" s="1"/>
  <c r="L28" i="16" s="1"/>
  <c r="M28" i="16" s="1"/>
  <c r="N28" i="16" s="1"/>
  <c r="O28" i="16" s="1"/>
  <c r="P28" i="16" s="1"/>
  <c r="K29" i="14"/>
  <c r="K31" i="14" s="1"/>
  <c r="E28" i="14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F29" i="15"/>
  <c r="F31" i="15" s="1"/>
  <c r="P29" i="14"/>
  <c r="P31" i="14" s="1"/>
  <c r="J29" i="14"/>
  <c r="J31" i="14" s="1"/>
  <c r="N29" i="15"/>
  <c r="N31" i="15" s="1"/>
  <c r="F29" i="14"/>
  <c r="F31" i="14" s="1"/>
  <c r="J29" i="15"/>
  <c r="J31" i="15" s="1"/>
  <c r="G29" i="14"/>
  <c r="G31" i="14" s="1"/>
  <c r="O29" i="14"/>
  <c r="O31" i="14" s="1"/>
  <c r="I29" i="15"/>
  <c r="I31" i="15" s="1"/>
  <c r="H29" i="14"/>
  <c r="H31" i="14" s="1"/>
  <c r="E24" i="12"/>
  <c r="F24" i="12" s="1"/>
  <c r="G24" i="12" s="1"/>
  <c r="H24" i="12" s="1"/>
  <c r="I24" i="12" s="1"/>
  <c r="J24" i="12" s="1"/>
  <c r="K24" i="12" s="1"/>
  <c r="L24" i="12" s="1"/>
  <c r="M24" i="12" s="1"/>
  <c r="N24" i="12" s="1"/>
  <c r="O24" i="12" s="1"/>
  <c r="P24" i="12" s="1"/>
  <c r="M29" i="15"/>
  <c r="M31" i="15" s="1"/>
  <c r="E24" i="14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O29" i="12"/>
  <c r="O31" i="12" s="1"/>
  <c r="E26" i="15"/>
  <c r="E29" i="15"/>
  <c r="E31" i="15" s="1"/>
  <c r="F15" i="15"/>
  <c r="E19" i="15"/>
  <c r="E21" i="15" s="1"/>
  <c r="L29" i="14"/>
  <c r="L31" i="14" s="1"/>
  <c r="N29" i="14"/>
  <c r="N31" i="14" s="1"/>
  <c r="E26" i="14"/>
  <c r="E29" i="14"/>
  <c r="E31" i="14" s="1"/>
  <c r="I29" i="14"/>
  <c r="I31" i="14" s="1"/>
  <c r="M29" i="14"/>
  <c r="M31" i="14" s="1"/>
  <c r="F15" i="14"/>
  <c r="E19" i="14"/>
  <c r="E21" i="14" s="1"/>
  <c r="I29" i="13"/>
  <c r="I31" i="13" s="1"/>
  <c r="E24" i="11"/>
  <c r="O29" i="13"/>
  <c r="O31" i="13" s="1"/>
  <c r="H29" i="12"/>
  <c r="H31" i="12" s="1"/>
  <c r="G29" i="13"/>
  <c r="G31" i="13" s="1"/>
  <c r="H29" i="13"/>
  <c r="H31" i="13" s="1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K29" i="12"/>
  <c r="K31" i="12" s="1"/>
  <c r="E28" i="13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M29" i="13"/>
  <c r="M31" i="13" s="1"/>
  <c r="J29" i="13"/>
  <c r="J31" i="13" s="1"/>
  <c r="F29" i="13"/>
  <c r="F31" i="13" s="1"/>
  <c r="K29" i="13"/>
  <c r="K31" i="13" s="1"/>
  <c r="N29" i="13"/>
  <c r="N31" i="13" s="1"/>
  <c r="P29" i="13"/>
  <c r="P31" i="13" s="1"/>
  <c r="L29" i="13"/>
  <c r="L31" i="13" s="1"/>
  <c r="E26" i="13"/>
  <c r="E29" i="13"/>
  <c r="E31" i="13" s="1"/>
  <c r="F15" i="13"/>
  <c r="E19" i="13"/>
  <c r="E21" i="13" s="1"/>
  <c r="E28" i="12"/>
  <c r="F28" i="12" s="1"/>
  <c r="G28" i="12" s="1"/>
  <c r="H28" i="12" s="1"/>
  <c r="I28" i="12" s="1"/>
  <c r="J28" i="12" s="1"/>
  <c r="K28" i="12" s="1"/>
  <c r="L28" i="12" s="1"/>
  <c r="M28" i="12" s="1"/>
  <c r="N28" i="12" s="1"/>
  <c r="O28" i="12" s="1"/>
  <c r="P28" i="12" s="1"/>
  <c r="L29" i="12"/>
  <c r="L31" i="12" s="1"/>
  <c r="I29" i="12"/>
  <c r="I31" i="12" s="1"/>
  <c r="E26" i="12"/>
  <c r="E29" i="12"/>
  <c r="E31" i="12" s="1"/>
  <c r="F29" i="12"/>
  <c r="F31" i="12" s="1"/>
  <c r="M29" i="12"/>
  <c r="M31" i="12" s="1"/>
  <c r="G29" i="12"/>
  <c r="G31" i="12" s="1"/>
  <c r="P29" i="12"/>
  <c r="P31" i="12" s="1"/>
  <c r="J29" i="12"/>
  <c r="J31" i="12" s="1"/>
  <c r="H29" i="11"/>
  <c r="H31" i="11" s="1"/>
  <c r="O29" i="11"/>
  <c r="O31" i="11" s="1"/>
  <c r="N29" i="12"/>
  <c r="N31" i="12" s="1"/>
  <c r="F15" i="12"/>
  <c r="E19" i="12"/>
  <c r="E21" i="12" s="1"/>
  <c r="G29" i="11"/>
  <c r="G31" i="11" s="1"/>
  <c r="I29" i="11"/>
  <c r="I31" i="11" s="1"/>
  <c r="N29" i="11"/>
  <c r="N31" i="11" s="1"/>
  <c r="K29" i="11"/>
  <c r="K31" i="11" s="1"/>
  <c r="L29" i="11"/>
  <c r="L31" i="11" s="1"/>
  <c r="P29" i="11"/>
  <c r="P31" i="11" s="1"/>
  <c r="M29" i="11"/>
  <c r="M31" i="11" s="1"/>
  <c r="E28" i="11"/>
  <c r="F28" i="11" s="1"/>
  <c r="G28" i="11" s="1"/>
  <c r="H28" i="11" s="1"/>
  <c r="I28" i="11" s="1"/>
  <c r="J28" i="11" s="1"/>
  <c r="K28" i="11" s="1"/>
  <c r="L28" i="11" s="1"/>
  <c r="M28" i="11" s="1"/>
  <c r="N28" i="11" s="1"/>
  <c r="O28" i="11" s="1"/>
  <c r="P28" i="11" s="1"/>
  <c r="F29" i="11"/>
  <c r="F31" i="11" s="1"/>
  <c r="E26" i="11"/>
  <c r="E29" i="11"/>
  <c r="E31" i="11" s="1"/>
  <c r="J29" i="11"/>
  <c r="J31" i="11" s="1"/>
  <c r="F15" i="11"/>
  <c r="E19" i="11"/>
  <c r="E21" i="11" s="1"/>
  <c r="F24" i="11"/>
  <c r="G24" i="11" s="1"/>
  <c r="H24" i="11" s="1"/>
  <c r="I24" i="11" s="1"/>
  <c r="J24" i="11" s="1"/>
  <c r="K24" i="11" s="1"/>
  <c r="L24" i="11" s="1"/>
  <c r="M24" i="11" s="1"/>
  <c r="N24" i="11" s="1"/>
  <c r="O24" i="11" s="1"/>
  <c r="P24" i="11" s="1"/>
  <c r="F29" i="10"/>
  <c r="F31" i="10" s="1"/>
  <c r="P29" i="10"/>
  <c r="P31" i="10" s="1"/>
  <c r="M29" i="10"/>
  <c r="M31" i="10" s="1"/>
  <c r="N29" i="10"/>
  <c r="N31" i="10" s="1"/>
  <c r="L29" i="10"/>
  <c r="L31" i="10" s="1"/>
  <c r="G29" i="10"/>
  <c r="G31" i="10" s="1"/>
  <c r="H29" i="10"/>
  <c r="H31" i="10" s="1"/>
  <c r="I29" i="10"/>
  <c r="I31" i="10" s="1"/>
  <c r="J29" i="10"/>
  <c r="J31" i="10" s="1"/>
  <c r="K29" i="10"/>
  <c r="K31" i="10" s="1"/>
  <c r="O29" i="10"/>
  <c r="O31" i="10" s="1"/>
  <c r="E28" i="10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E29" i="10"/>
  <c r="E31" i="10" s="1"/>
  <c r="E26" i="10"/>
  <c r="E24" i="10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F15" i="10"/>
  <c r="E19" i="10"/>
  <c r="E21" i="10" s="1"/>
  <c r="F26" i="16" l="1"/>
  <c r="E30" i="16"/>
  <c r="E32" i="16" s="1"/>
  <c r="G15" i="16"/>
  <c r="F19" i="16"/>
  <c r="F21" i="16" s="1"/>
  <c r="G15" i="15"/>
  <c r="F19" i="15"/>
  <c r="F21" i="15" s="1"/>
  <c r="F26" i="15"/>
  <c r="E30" i="15"/>
  <c r="E32" i="15" s="1"/>
  <c r="G15" i="14"/>
  <c r="F19" i="14"/>
  <c r="F21" i="14" s="1"/>
  <c r="F26" i="14"/>
  <c r="E30" i="14"/>
  <c r="E32" i="14" s="1"/>
  <c r="G15" i="13"/>
  <c r="F19" i="13"/>
  <c r="F21" i="13" s="1"/>
  <c r="F26" i="13"/>
  <c r="E30" i="13"/>
  <c r="E32" i="13" s="1"/>
  <c r="G15" i="12"/>
  <c r="F19" i="12"/>
  <c r="F21" i="12" s="1"/>
  <c r="F26" i="12"/>
  <c r="E30" i="12"/>
  <c r="E32" i="12" s="1"/>
  <c r="G15" i="11"/>
  <c r="F19" i="11"/>
  <c r="F21" i="11" s="1"/>
  <c r="F26" i="11"/>
  <c r="E30" i="11"/>
  <c r="E32" i="11" s="1"/>
  <c r="E30" i="10"/>
  <c r="E32" i="10" s="1"/>
  <c r="F26" i="10"/>
  <c r="G15" i="10"/>
  <c r="F19" i="10"/>
  <c r="F21" i="10" s="1"/>
  <c r="H15" i="16" l="1"/>
  <c r="G19" i="16"/>
  <c r="G21" i="16" s="1"/>
  <c r="F30" i="16"/>
  <c r="F32" i="16" s="1"/>
  <c r="G26" i="16"/>
  <c r="F30" i="15"/>
  <c r="F32" i="15" s="1"/>
  <c r="G26" i="15"/>
  <c r="H15" i="15"/>
  <c r="G19" i="15"/>
  <c r="G21" i="15" s="1"/>
  <c r="F30" i="14"/>
  <c r="F32" i="14" s="1"/>
  <c r="G26" i="14"/>
  <c r="H15" i="14"/>
  <c r="G19" i="14"/>
  <c r="G21" i="14" s="1"/>
  <c r="F30" i="13"/>
  <c r="F32" i="13" s="1"/>
  <c r="G26" i="13"/>
  <c r="H15" i="13"/>
  <c r="G19" i="13"/>
  <c r="G21" i="13" s="1"/>
  <c r="F30" i="12"/>
  <c r="F32" i="12" s="1"/>
  <c r="G26" i="12"/>
  <c r="H15" i="12"/>
  <c r="G19" i="12"/>
  <c r="G21" i="12" s="1"/>
  <c r="F30" i="11"/>
  <c r="F32" i="11" s="1"/>
  <c r="G26" i="11"/>
  <c r="H15" i="11"/>
  <c r="G19" i="11"/>
  <c r="G21" i="11" s="1"/>
  <c r="F30" i="10"/>
  <c r="F32" i="10" s="1"/>
  <c r="G26" i="10"/>
  <c r="H15" i="10"/>
  <c r="G19" i="10"/>
  <c r="G21" i="10" s="1"/>
  <c r="H26" i="16" l="1"/>
  <c r="G30" i="16"/>
  <c r="G32" i="16" s="1"/>
  <c r="H19" i="16"/>
  <c r="H21" i="16" s="1"/>
  <c r="I15" i="16"/>
  <c r="H19" i="15"/>
  <c r="H21" i="15" s="1"/>
  <c r="I15" i="15"/>
  <c r="G30" i="15"/>
  <c r="G32" i="15" s="1"/>
  <c r="H26" i="15"/>
  <c r="H19" i="14"/>
  <c r="H21" i="14" s="1"/>
  <c r="I15" i="14"/>
  <c r="G30" i="14"/>
  <c r="G32" i="14" s="1"/>
  <c r="H26" i="14"/>
  <c r="H19" i="13"/>
  <c r="H21" i="13" s="1"/>
  <c r="I15" i="13"/>
  <c r="H26" i="13"/>
  <c r="G30" i="13"/>
  <c r="G32" i="13" s="1"/>
  <c r="H19" i="12"/>
  <c r="H21" i="12" s="1"/>
  <c r="I15" i="12"/>
  <c r="H26" i="12"/>
  <c r="G30" i="12"/>
  <c r="G32" i="12" s="1"/>
  <c r="H19" i="11"/>
  <c r="H21" i="11" s="1"/>
  <c r="I15" i="11"/>
  <c r="H26" i="11"/>
  <c r="G30" i="11"/>
  <c r="G32" i="11" s="1"/>
  <c r="G30" i="10"/>
  <c r="G32" i="10" s="1"/>
  <c r="H26" i="10"/>
  <c r="I15" i="10"/>
  <c r="H19" i="10"/>
  <c r="H21" i="10" s="1"/>
  <c r="J15" i="16" l="1"/>
  <c r="I19" i="16"/>
  <c r="I21" i="16" s="1"/>
  <c r="I26" i="16"/>
  <c r="H30" i="16"/>
  <c r="H32" i="16" s="1"/>
  <c r="H30" i="15"/>
  <c r="H32" i="15" s="1"/>
  <c r="I26" i="15"/>
  <c r="J15" i="15"/>
  <c r="I19" i="15"/>
  <c r="I21" i="15" s="1"/>
  <c r="I26" i="14"/>
  <c r="H30" i="14"/>
  <c r="H32" i="14" s="1"/>
  <c r="I19" i="14"/>
  <c r="I21" i="14" s="1"/>
  <c r="J15" i="14"/>
  <c r="I26" i="13"/>
  <c r="H30" i="13"/>
  <c r="H32" i="13" s="1"/>
  <c r="J15" i="13"/>
  <c r="I19" i="13"/>
  <c r="I21" i="13" s="1"/>
  <c r="I26" i="12"/>
  <c r="H30" i="12"/>
  <c r="H32" i="12" s="1"/>
  <c r="J15" i="12"/>
  <c r="I19" i="12"/>
  <c r="I21" i="12" s="1"/>
  <c r="I26" i="11"/>
  <c r="H30" i="11"/>
  <c r="H32" i="11" s="1"/>
  <c r="J15" i="11"/>
  <c r="I19" i="11"/>
  <c r="I21" i="11" s="1"/>
  <c r="I26" i="10"/>
  <c r="H30" i="10"/>
  <c r="H32" i="10" s="1"/>
  <c r="J15" i="10"/>
  <c r="I19" i="10"/>
  <c r="I21" i="10" s="1"/>
  <c r="J26" i="16" l="1"/>
  <c r="I30" i="16"/>
  <c r="I32" i="16" s="1"/>
  <c r="K15" i="16"/>
  <c r="J19" i="16"/>
  <c r="J21" i="16" s="1"/>
  <c r="J19" i="15"/>
  <c r="J21" i="15" s="1"/>
  <c r="K15" i="15"/>
  <c r="J26" i="15"/>
  <c r="I30" i="15"/>
  <c r="I32" i="15" s="1"/>
  <c r="K15" i="14"/>
  <c r="J19" i="14"/>
  <c r="J21" i="14" s="1"/>
  <c r="J26" i="14"/>
  <c r="I30" i="14"/>
  <c r="I32" i="14" s="1"/>
  <c r="K15" i="13"/>
  <c r="J19" i="13"/>
  <c r="J21" i="13" s="1"/>
  <c r="J26" i="13"/>
  <c r="I30" i="13"/>
  <c r="I32" i="13" s="1"/>
  <c r="K15" i="12"/>
  <c r="J19" i="12"/>
  <c r="J21" i="12" s="1"/>
  <c r="J26" i="12"/>
  <c r="I30" i="12"/>
  <c r="I32" i="12" s="1"/>
  <c r="K15" i="11"/>
  <c r="J19" i="11"/>
  <c r="J21" i="11" s="1"/>
  <c r="J26" i="11"/>
  <c r="I30" i="11"/>
  <c r="I32" i="11" s="1"/>
  <c r="I30" i="10"/>
  <c r="I32" i="10" s="1"/>
  <c r="J26" i="10"/>
  <c r="K15" i="10"/>
  <c r="J19" i="10"/>
  <c r="J21" i="10" s="1"/>
  <c r="L15" i="16" l="1"/>
  <c r="K19" i="16"/>
  <c r="K21" i="16" s="1"/>
  <c r="K26" i="16"/>
  <c r="J30" i="16"/>
  <c r="J32" i="16" s="1"/>
  <c r="K26" i="15"/>
  <c r="J30" i="15"/>
  <c r="J32" i="15" s="1"/>
  <c r="L15" i="15"/>
  <c r="K19" i="15"/>
  <c r="K21" i="15" s="1"/>
  <c r="K26" i="14"/>
  <c r="J30" i="14"/>
  <c r="J32" i="14" s="1"/>
  <c r="L15" i="14"/>
  <c r="K19" i="14"/>
  <c r="K21" i="14" s="1"/>
  <c r="K26" i="13"/>
  <c r="J30" i="13"/>
  <c r="J32" i="13" s="1"/>
  <c r="L15" i="13"/>
  <c r="K19" i="13"/>
  <c r="K21" i="13" s="1"/>
  <c r="K26" i="12"/>
  <c r="J30" i="12"/>
  <c r="J32" i="12" s="1"/>
  <c r="L15" i="12"/>
  <c r="K19" i="12"/>
  <c r="K21" i="12" s="1"/>
  <c r="K26" i="11"/>
  <c r="J30" i="11"/>
  <c r="J32" i="11" s="1"/>
  <c r="L15" i="11"/>
  <c r="K19" i="11"/>
  <c r="K21" i="11" s="1"/>
  <c r="J30" i="10"/>
  <c r="J32" i="10" s="1"/>
  <c r="K26" i="10"/>
  <c r="L15" i="10"/>
  <c r="K19" i="10"/>
  <c r="K21" i="10" s="1"/>
  <c r="L26" i="16" l="1"/>
  <c r="K30" i="16"/>
  <c r="K32" i="16" s="1"/>
  <c r="M15" i="16"/>
  <c r="L19" i="16"/>
  <c r="L21" i="16" s="1"/>
  <c r="M15" i="15"/>
  <c r="L19" i="15"/>
  <c r="L21" i="15" s="1"/>
  <c r="L26" i="15"/>
  <c r="K30" i="15"/>
  <c r="K32" i="15" s="1"/>
  <c r="M15" i="14"/>
  <c r="L19" i="14"/>
  <c r="L21" i="14" s="1"/>
  <c r="L26" i="14"/>
  <c r="K30" i="14"/>
  <c r="K32" i="14" s="1"/>
  <c r="M15" i="13"/>
  <c r="L19" i="13"/>
  <c r="L21" i="13" s="1"/>
  <c r="L26" i="13"/>
  <c r="K30" i="13"/>
  <c r="K32" i="13" s="1"/>
  <c r="M15" i="12"/>
  <c r="L19" i="12"/>
  <c r="L21" i="12" s="1"/>
  <c r="L26" i="12"/>
  <c r="K30" i="12"/>
  <c r="K32" i="12" s="1"/>
  <c r="M15" i="11"/>
  <c r="L19" i="11"/>
  <c r="L21" i="11" s="1"/>
  <c r="L26" i="11"/>
  <c r="K30" i="11"/>
  <c r="K32" i="11" s="1"/>
  <c r="L26" i="10"/>
  <c r="K30" i="10"/>
  <c r="K32" i="10" s="1"/>
  <c r="M15" i="10"/>
  <c r="L19" i="10"/>
  <c r="L21" i="10" s="1"/>
  <c r="N15" i="16" l="1"/>
  <c r="M19" i="16"/>
  <c r="M21" i="16" s="1"/>
  <c r="M26" i="16"/>
  <c r="L30" i="16"/>
  <c r="L32" i="16" s="1"/>
  <c r="M26" i="15"/>
  <c r="L30" i="15"/>
  <c r="L32" i="15" s="1"/>
  <c r="N15" i="15"/>
  <c r="M19" i="15"/>
  <c r="M21" i="15" s="1"/>
  <c r="M26" i="14"/>
  <c r="L30" i="14"/>
  <c r="L32" i="14" s="1"/>
  <c r="N15" i="14"/>
  <c r="M19" i="14"/>
  <c r="M21" i="14" s="1"/>
  <c r="M26" i="13"/>
  <c r="L30" i="13"/>
  <c r="L32" i="13" s="1"/>
  <c r="N15" i="13"/>
  <c r="M19" i="13"/>
  <c r="M21" i="13" s="1"/>
  <c r="M26" i="12"/>
  <c r="L30" i="12"/>
  <c r="L32" i="12" s="1"/>
  <c r="N15" i="12"/>
  <c r="M19" i="12"/>
  <c r="M21" i="12" s="1"/>
  <c r="M26" i="11"/>
  <c r="L30" i="11"/>
  <c r="L32" i="11" s="1"/>
  <c r="N15" i="11"/>
  <c r="M19" i="11"/>
  <c r="M21" i="11" s="1"/>
  <c r="L30" i="10"/>
  <c r="L32" i="10" s="1"/>
  <c r="M26" i="10"/>
  <c r="N15" i="10"/>
  <c r="M19" i="10"/>
  <c r="M21" i="10" s="1"/>
  <c r="N26" i="16" l="1"/>
  <c r="M30" i="16"/>
  <c r="M32" i="16" s="1"/>
  <c r="O15" i="16"/>
  <c r="N19" i="16"/>
  <c r="N21" i="16" s="1"/>
  <c r="O15" i="15"/>
  <c r="N19" i="15"/>
  <c r="N21" i="15" s="1"/>
  <c r="N26" i="15"/>
  <c r="M30" i="15"/>
  <c r="M32" i="15" s="1"/>
  <c r="O15" i="14"/>
  <c r="N19" i="14"/>
  <c r="N21" i="14" s="1"/>
  <c r="N26" i="14"/>
  <c r="M30" i="14"/>
  <c r="M32" i="14" s="1"/>
  <c r="O15" i="13"/>
  <c r="N19" i="13"/>
  <c r="N21" i="13" s="1"/>
  <c r="N26" i="13"/>
  <c r="M30" i="13"/>
  <c r="M32" i="13" s="1"/>
  <c r="O15" i="12"/>
  <c r="N19" i="12"/>
  <c r="N21" i="12" s="1"/>
  <c r="N26" i="12"/>
  <c r="M30" i="12"/>
  <c r="M32" i="12" s="1"/>
  <c r="O15" i="11"/>
  <c r="N19" i="11"/>
  <c r="N21" i="11" s="1"/>
  <c r="N26" i="11"/>
  <c r="M30" i="11"/>
  <c r="M32" i="11" s="1"/>
  <c r="N26" i="10"/>
  <c r="M30" i="10"/>
  <c r="M32" i="10" s="1"/>
  <c r="O15" i="10"/>
  <c r="N19" i="10"/>
  <c r="N21" i="10" s="1"/>
  <c r="P15" i="16" l="1"/>
  <c r="P19" i="16" s="1"/>
  <c r="P21" i="16" s="1"/>
  <c r="O19" i="16"/>
  <c r="O21" i="16" s="1"/>
  <c r="N30" i="16"/>
  <c r="N32" i="16" s="1"/>
  <c r="O26" i="16"/>
  <c r="N30" i="15"/>
  <c r="N32" i="15" s="1"/>
  <c r="O26" i="15"/>
  <c r="P15" i="15"/>
  <c r="P19" i="15" s="1"/>
  <c r="P21" i="15" s="1"/>
  <c r="O19" i="15"/>
  <c r="O21" i="15" s="1"/>
  <c r="N30" i="14"/>
  <c r="N32" i="14" s="1"/>
  <c r="O26" i="14"/>
  <c r="P15" i="14"/>
  <c r="P19" i="14" s="1"/>
  <c r="P21" i="14" s="1"/>
  <c r="O19" i="14"/>
  <c r="O21" i="14" s="1"/>
  <c r="N30" i="13"/>
  <c r="N32" i="13" s="1"/>
  <c r="O26" i="13"/>
  <c r="P15" i="13"/>
  <c r="P19" i="13" s="1"/>
  <c r="P21" i="13" s="1"/>
  <c r="O19" i="13"/>
  <c r="O21" i="13" s="1"/>
  <c r="N30" i="12"/>
  <c r="N32" i="12" s="1"/>
  <c r="O26" i="12"/>
  <c r="P15" i="12"/>
  <c r="P19" i="12" s="1"/>
  <c r="P21" i="12" s="1"/>
  <c r="O19" i="12"/>
  <c r="O21" i="12" s="1"/>
  <c r="N30" i="11"/>
  <c r="N32" i="11" s="1"/>
  <c r="O26" i="11"/>
  <c r="P15" i="11"/>
  <c r="P19" i="11" s="1"/>
  <c r="P21" i="11" s="1"/>
  <c r="O19" i="11"/>
  <c r="O21" i="11" s="1"/>
  <c r="O26" i="10"/>
  <c r="N30" i="10"/>
  <c r="N32" i="10" s="1"/>
  <c r="P15" i="10"/>
  <c r="P19" i="10" s="1"/>
  <c r="P21" i="10" s="1"/>
  <c r="O19" i="10"/>
  <c r="O21" i="10" s="1"/>
  <c r="P26" i="16" l="1"/>
  <c r="P30" i="16" s="1"/>
  <c r="P32" i="16" s="1"/>
  <c r="O30" i="16"/>
  <c r="O32" i="16" s="1"/>
  <c r="O30" i="15"/>
  <c r="O32" i="15" s="1"/>
  <c r="P26" i="15"/>
  <c r="P30" i="15" s="1"/>
  <c r="P32" i="15" s="1"/>
  <c r="O30" i="14"/>
  <c r="O32" i="14" s="1"/>
  <c r="P26" i="14"/>
  <c r="P30" i="14" s="1"/>
  <c r="P32" i="14" s="1"/>
  <c r="P26" i="13"/>
  <c r="P30" i="13" s="1"/>
  <c r="P32" i="13" s="1"/>
  <c r="O30" i="13"/>
  <c r="O32" i="13" s="1"/>
  <c r="P26" i="12"/>
  <c r="P30" i="12" s="1"/>
  <c r="P32" i="12" s="1"/>
  <c r="O30" i="12"/>
  <c r="O32" i="12" s="1"/>
  <c r="P26" i="11"/>
  <c r="P30" i="11" s="1"/>
  <c r="P32" i="11" s="1"/>
  <c r="O30" i="11"/>
  <c r="O32" i="11" s="1"/>
  <c r="P26" i="10"/>
  <c r="P30" i="10" s="1"/>
  <c r="P32" i="10" s="1"/>
  <c r="O30" i="10"/>
  <c r="O32" i="10" s="1"/>
</calcChain>
</file>

<file path=xl/sharedStrings.xml><?xml version="1.0" encoding="utf-8"?>
<sst xmlns="http://schemas.openxmlformats.org/spreadsheetml/2006/main" count="620" uniqueCount="125">
  <si>
    <t xml:space="preserve">Code: </t>
  </si>
  <si>
    <t xml:space="preserve">Date of data: </t>
  </si>
  <si>
    <t>Date of report:</t>
  </si>
  <si>
    <t>Unit: mVND</t>
  </si>
  <si>
    <t>Đơn vị: Triệu VNĐ</t>
  </si>
  <si>
    <t>For the financial year</t>
  </si>
  <si>
    <t>Cho năm tài chính</t>
  </si>
  <si>
    <t>For the month ended</t>
  </si>
  <si>
    <t>Cho tháng kết thúc</t>
  </si>
  <si>
    <t>REBASELINE</t>
  </si>
  <si>
    <t>KẾ HOẠCH ĐIỀU CHỈNH</t>
  </si>
  <si>
    <t>BASELINE</t>
  </si>
  <si>
    <t>KẾ HOẠCH BAN ĐẦU</t>
  </si>
  <si>
    <t>FORECAST</t>
  </si>
  <si>
    <t>Baseline</t>
  </si>
  <si>
    <t>Kế hoạch ban đầu</t>
  </si>
  <si>
    <t>Baseline accumulated</t>
  </si>
  <si>
    <t>Kế hoạch ban đầu lũy kế</t>
  </si>
  <si>
    <t>Rebaseline</t>
  </si>
  <si>
    <t>Kế hoạch điều chỉnh</t>
  </si>
  <si>
    <t>Rebaseline accumulated</t>
  </si>
  <si>
    <t>Kế hoạch điều chỉnh lũy kế</t>
  </si>
  <si>
    <t>Forecast</t>
  </si>
  <si>
    <t>Dự báo</t>
  </si>
  <si>
    <t>Forecast accumulated</t>
  </si>
  <si>
    <t>Dự báo lũy kế</t>
  </si>
  <si>
    <t>Gap rebaseline</t>
  </si>
  <si>
    <t>Gap Kế hoạch điều chỉnh</t>
  </si>
  <si>
    <t>Gap rebaseline accumulated</t>
  </si>
  <si>
    <t>Gap Kế hoạch điều chỉnh lũy kế</t>
  </si>
  <si>
    <t>Gap rebaseline (%)</t>
  </si>
  <si>
    <t>Gap Kế hoạch điều chỉnh (%)</t>
  </si>
  <si>
    <t>Gap rebaseline accumulated (%)</t>
  </si>
  <si>
    <t>Gap Kế hoạch điều chỉnh lũy kế (%)</t>
  </si>
  <si>
    <t>DỰ BÁO</t>
  </si>
  <si>
    <t>ECOBA VIỆT NAM_BÁO CÁO CHI PHÍ TÀI CHÍNH RÒNG CÔNG TY BASELINE</t>
  </si>
  <si>
    <t>Total net financial expense of company</t>
  </si>
  <si>
    <t>Tổng chi phí tài chính ròng công ty</t>
  </si>
  <si>
    <t>Financial income</t>
  </si>
  <si>
    <t>Thu nhập tài chính</t>
  </si>
  <si>
    <t>Finanical expense</t>
  </si>
  <si>
    <t>Chi phí tài chính</t>
  </si>
  <si>
    <t>Net finanical expense of Payment discount</t>
  </si>
  <si>
    <t>Chi phí tài chính ròng từ Chiết khấu thanh toán</t>
  </si>
  <si>
    <t>Payment discount from Ecoba to Supplier (financial income)</t>
  </si>
  <si>
    <t>Chiết khấu thanh toán của Ecoba với TP/NCC (thu nhập tài chính)</t>
  </si>
  <si>
    <t>Payment discount from Customer to Ecoba (financial expense)</t>
  </si>
  <si>
    <t>Chiết khấu thanh toán của CĐT với Ecoba (chi phí tài chính)</t>
  </si>
  <si>
    <t>Net financial expense of Financial support</t>
  </si>
  <si>
    <t>Chi phí tài chính ròng từ Chương trình Hỗ trợ tài chính</t>
  </si>
  <si>
    <t>Financial support from Ecoba to Customer (financial income)</t>
  </si>
  <si>
    <t>Chương trình Ecoba hỗ trợ tài chính CĐT (thu nhập tài chính)</t>
  </si>
  <si>
    <t>Financial support from Supplier to Ecoba (financial expense)</t>
  </si>
  <si>
    <t>Chương trình TP/NCC hỗ trợ tài chính Ecoba (chi phí tài chính)</t>
  </si>
  <si>
    <t>Net financial expense of Late payment</t>
  </si>
  <si>
    <t>Chi phí tài chính ròng từ Chậm thanh toán</t>
  </si>
  <si>
    <t>Late payment from Customer to Ecoba (financial income)</t>
  </si>
  <si>
    <t>CĐT chậm thanh toán cho Ecoba (thu nhập tài chính)</t>
  </si>
  <si>
    <t>Late payment from Ecoba to Supplier (financial expense)</t>
  </si>
  <si>
    <t>Ecoba chậm thanh toán cho TP/NCC (chi phí tài chính)</t>
  </si>
  <si>
    <t>Net interest expense for short term funding</t>
  </si>
  <si>
    <t xml:space="preserve">Chi phí tài chính ròng do tài trợ vốn ngắn hạn </t>
  </si>
  <si>
    <t xml:space="preserve">Short term deposit income </t>
  </si>
  <si>
    <t xml:space="preserve">Lãi tiền gửi ngắn hạn </t>
  </si>
  <si>
    <t xml:space="preserve">Short term interest expense </t>
  </si>
  <si>
    <t xml:space="preserve">Lãi tiền vay ngắn hạn </t>
  </si>
  <si>
    <t>Net interest expense for long term funding</t>
  </si>
  <si>
    <t xml:space="preserve">Chi phí tài chính ròng do tài trợ vốn dài hạn </t>
  </si>
  <si>
    <t xml:space="preserve">Long term deposit income </t>
  </si>
  <si>
    <t xml:space="preserve">Lãi tiền gửi dài hạn </t>
  </si>
  <si>
    <t xml:space="preserve">Long term interest expense </t>
  </si>
  <si>
    <t xml:space="preserve">Lãi tiền vay dài hạn </t>
  </si>
  <si>
    <t xml:space="preserve">Net interest expense for other activities </t>
  </si>
  <si>
    <t>Chi phí tài chính ròng cho hoạt động khác</t>
  </si>
  <si>
    <t xml:space="preserve">Financial income from other activities </t>
  </si>
  <si>
    <t xml:space="preserve">Thu nhập tài chính từ hoạt động khác </t>
  </si>
  <si>
    <t xml:space="preserve">Financial expense from other activities </t>
  </si>
  <si>
    <t xml:space="preserve">Chi phí tài chính từ hoạt động khác </t>
  </si>
  <si>
    <t>Total net financial expense of company accumulated</t>
  </si>
  <si>
    <t>Tổng chi phí tài chính ròng công ty lũy kế</t>
  </si>
  <si>
    <t>Financial income accumulated</t>
  </si>
  <si>
    <t>Thu nhập tài chính lũy kế</t>
  </si>
  <si>
    <t>Finanical expense accumulated</t>
  </si>
  <si>
    <t>Chi phí tài chính lũy kế</t>
  </si>
  <si>
    <t>Net finanical expense of Payment discount accumulated</t>
  </si>
  <si>
    <t>Chi phí tài chính ròng từ Chiết khấu thanh toán lũy kế</t>
  </si>
  <si>
    <t>Payment discount from Ecoba to Supplier (financial income) accumulated</t>
  </si>
  <si>
    <t>Chiết khấu thanh toán của Ecoba với TP/NCC (thu nhập tài chính) lũy kế</t>
  </si>
  <si>
    <t>Payment discount from Customer to Ecoba (financial expense) accumulated</t>
  </si>
  <si>
    <t>Chiết khấu thanh toán của CĐT với Ecoba (chi phí tài chính) lũy kế</t>
  </si>
  <si>
    <t>Net financial expense of Financial support accumulated</t>
  </si>
  <si>
    <t>Chi phí tài chính ròng từ Chương trình Hỗ trợ tài chính lũy kế</t>
  </si>
  <si>
    <t>Financial support from Ecoba to Customer (financial income) accumulated</t>
  </si>
  <si>
    <t>Chương trình Ecoba hỗ trợ tài chính CĐT (thu nhập tài chính) lũy kế</t>
  </si>
  <si>
    <t>Financial support from Supplier to Ecoba (financial expense) accumulated</t>
  </si>
  <si>
    <t>Chương trình TP/NCC hỗ trợ tài chính Ecoba (chi phí tài chính) lũy kế</t>
  </si>
  <si>
    <t>Net financial expense of Late payment accumulated</t>
  </si>
  <si>
    <t>Chi phí tài chính ròng từ Chậm thanh toán lũy kế</t>
  </si>
  <si>
    <t>Late payment from Customer to Ecoba (financial income) accumulated</t>
  </si>
  <si>
    <t>CĐT chậm thanh toán cho Ecoba (thu nhập tài chính) lũy kế</t>
  </si>
  <si>
    <t>Late payment from Ecoba to Supplier (financial expense) accumulated</t>
  </si>
  <si>
    <t>Ecoba chậm thanh toán cho TP/NCC (chi phí tài chính) lũy kế</t>
  </si>
  <si>
    <t>Net interest expense for short term funding accumulated</t>
  </si>
  <si>
    <t>Chi phí tài chính ròng do tài trợ vốn ngắn hạn lũy kế</t>
  </si>
  <si>
    <t>Short term deposit income accumulated</t>
  </si>
  <si>
    <t>Lãi tiền gửi ngắn hạn lũy kế</t>
  </si>
  <si>
    <t>Short term interest expense accumulated</t>
  </si>
  <si>
    <t>Lãi tiền vay ngắn hạn lũy kế</t>
  </si>
  <si>
    <t>Net interest expense for long term funding accumulated</t>
  </si>
  <si>
    <t>Chi phí tài chính ròng do tài trợ vốn dài hạn lũy kế</t>
  </si>
  <si>
    <t>Long term deposit income accumulated</t>
  </si>
  <si>
    <t>Lãi tiền gửi dài hạn lũy kế</t>
  </si>
  <si>
    <t>Long term interest expense accumulated</t>
  </si>
  <si>
    <t>Lãi tiền vay dài hạn lũy kế</t>
  </si>
  <si>
    <t>Net interest expense for other activities accumulated</t>
  </si>
  <si>
    <t>Chi phí tài chính ròng cho hoạt động khác lũy kế</t>
  </si>
  <si>
    <t>Financial income from other activities accumulated</t>
  </si>
  <si>
    <t>Thu nhập tài chính từ hoạt động khác lũy kế</t>
  </si>
  <si>
    <t>Financial expense from other activities accumulated</t>
  </si>
  <si>
    <t>Chi phí tài chính từ hoạt động khác lũy kế</t>
  </si>
  <si>
    <t>ECOBA VIỆT NAM_BÁO CÁO CHI PHÍ TÀI CHÍNH RÒNG CÔNG TY REBASELINE</t>
  </si>
  <si>
    <t>ECOBA VIỆT NAM_BÁO CÁO CHI PHÍ TÀI CHÍNH RÒNG CÔNG TY FORECAST</t>
  </si>
  <si>
    <t>ECOBA VIETNAM_NET FINANCIAL INCOME/EXPENSE REPORT FOR COMPANY FORECAST</t>
  </si>
  <si>
    <t>ECOBA VIETNAM_NET FINANCIAL INCOME/EXPENSE REPORT FOR COMPANY BASELINE</t>
  </si>
  <si>
    <t>ECOBA VIETNAM_NET FINANCIAL INCOME/EXPENSE REPORT FOR COMPANY REBASELINE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</si>
</sst>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\A;[Red]0\A"/>
    <numFmt numFmtId="166" formatCode="mm/yyyy"/>
    <numFmt numFmtId="167" formatCode="0.0%"/>
  </numFmts>
  <fonts count="2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6"/>
      <color rgb="FF000000"/>
      <name val="Times New Roman"/>
      <family val="1"/>
      <charset val="163"/>
    </font>
    <font>
      <b/>
      <i/>
      <sz val="16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i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2"/>
      <color rgb="FF0000FF"/>
      <name val="Times New Roman"/>
      <family val="1"/>
    </font>
    <font>
      <i/>
      <sz val="12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Arial Narrow"/>
      <family val="2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  <font>
      <sz val="10"/>
      <color rgb="FF000000"/>
      <name val="Arial Narrow"/>
      <family val="2"/>
    </font>
    <font>
      <b/>
      <i/>
      <sz val="12"/>
      <name val="Times New Roman"/>
      <family val="1"/>
    </font>
    <font>
      <i/>
      <sz val="10"/>
      <color rgb="FF000000"/>
      <name val="Arial Narrow"/>
      <family val="2"/>
    </font>
    <font>
      <b/>
      <sz val="12"/>
      <color theme="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4" fillId="2" borderId="0" xfId="0" applyFont="1" applyFill="1"/>
    <xf numFmtId="0" fontId="5" fillId="2" borderId="0" xfId="1" applyFont="1" applyFill="1"/>
    <xf numFmtId="0" fontId="6" fillId="2" borderId="0" xfId="1" applyFont="1" applyFill="1"/>
    <xf numFmtId="164" fontId="7" fillId="2" borderId="0" xfId="2" applyNumberFormat="1" applyFont="1" applyFill="1" applyBorder="1" applyAlignment="1">
      <alignment horizontal="left"/>
    </xf>
    <xf numFmtId="164" fontId="8" fillId="2" borderId="0" xfId="2" applyNumberFormat="1" applyFont="1" applyFill="1" applyBorder="1" applyAlignment="1">
      <alignment horizontal="left"/>
    </xf>
    <xf numFmtId="0" fontId="9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3" borderId="1" xfId="1" applyFont="1" applyFill="1" applyBorder="1" applyAlignment="1">
      <alignment vertical="center"/>
    </xf>
    <xf numFmtId="165" fontId="9" fillId="3" borderId="1" xfId="1" applyNumberFormat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0" fontId="9" fillId="2" borderId="0" xfId="1" applyFont="1" applyFill="1" applyAlignment="1">
      <alignment vertical="center"/>
    </xf>
    <xf numFmtId="166" fontId="9" fillId="4" borderId="2" xfId="1" applyNumberFormat="1" applyFont="1" applyFill="1" applyBorder="1"/>
    <xf numFmtId="166" fontId="10" fillId="4" borderId="2" xfId="1" applyNumberFormat="1" applyFont="1" applyFill="1" applyBorder="1"/>
    <xf numFmtId="17" fontId="13" fillId="3" borderId="1" xfId="0" applyNumberFormat="1" applyFont="1" applyFill="1" applyBorder="1" applyAlignment="1">
      <alignment horizontal="center" vertical="center"/>
    </xf>
    <xf numFmtId="0" fontId="13" fillId="4" borderId="2" xfId="1" applyFont="1" applyFill="1" applyBorder="1"/>
    <xf numFmtId="0" fontId="14" fillId="4" borderId="2" xfId="1" applyFont="1" applyFill="1" applyBorder="1"/>
    <xf numFmtId="0" fontId="15" fillId="4" borderId="2" xfId="1" applyFont="1" applyFill="1" applyBorder="1"/>
    <xf numFmtId="0" fontId="13" fillId="3" borderId="1" xfId="0" applyFont="1" applyFill="1" applyBorder="1" applyAlignment="1">
      <alignment horizontal="center" vertical="center"/>
    </xf>
    <xf numFmtId="0" fontId="14" fillId="2" borderId="0" xfId="1" applyFont="1" applyFill="1"/>
    <xf numFmtId="0" fontId="16" fillId="5" borderId="1" xfId="1" applyFont="1" applyFill="1" applyBorder="1" applyAlignment="1">
      <alignment horizontal="left"/>
    </xf>
    <xf numFmtId="0" fontId="17" fillId="5" borderId="1" xfId="1" applyFont="1" applyFill="1" applyBorder="1" applyAlignment="1">
      <alignment horizontal="left"/>
    </xf>
    <xf numFmtId="0" fontId="18" fillId="2" borderId="0" xfId="1" applyFont="1" applyFill="1"/>
    <xf numFmtId="0" fontId="14" fillId="2" borderId="3" xfId="1" applyFont="1" applyFill="1" applyBorder="1" applyAlignment="1">
      <alignment horizontal="right" indent="7"/>
    </xf>
    <xf numFmtId="0" fontId="14" fillId="2" borderId="3" xfId="1" applyFont="1" applyFill="1" applyBorder="1" applyAlignment="1">
      <alignment horizontal="left" indent="2"/>
    </xf>
    <xf numFmtId="0" fontId="15" fillId="2" borderId="3" xfId="1" applyFont="1" applyFill="1" applyBorder="1" applyAlignment="1">
      <alignment horizontal="left" indent="2"/>
    </xf>
    <xf numFmtId="164" fontId="10" fillId="2" borderId="3" xfId="1" applyNumberFormat="1" applyFont="1" applyFill="1" applyBorder="1"/>
    <xf numFmtId="0" fontId="14" fillId="2" borderId="0" xfId="1" applyFont="1" applyFill="1" applyAlignment="1">
      <alignment horizontal="right" indent="7"/>
    </xf>
    <xf numFmtId="0" fontId="14" fillId="2" borderId="0" xfId="1" applyFont="1" applyFill="1" applyAlignment="1">
      <alignment horizontal="left" indent="2"/>
    </xf>
    <xf numFmtId="0" fontId="15" fillId="2" borderId="0" xfId="1" applyFont="1" applyFill="1" applyAlignment="1">
      <alignment horizontal="left" indent="2"/>
    </xf>
    <xf numFmtId="164" fontId="15" fillId="2" borderId="0" xfId="1" applyNumberFormat="1" applyFont="1" applyFill="1"/>
    <xf numFmtId="164" fontId="10" fillId="2" borderId="0" xfId="1" applyNumberFormat="1" applyFont="1" applyFill="1"/>
    <xf numFmtId="0" fontId="12" fillId="2" borderId="0" xfId="1" applyFont="1" applyFill="1"/>
    <xf numFmtId="0" fontId="20" fillId="2" borderId="0" xfId="1" applyFont="1" applyFill="1"/>
    <xf numFmtId="164" fontId="10" fillId="2" borderId="0" xfId="1" applyNumberFormat="1" applyFont="1" applyFill="1" applyBorder="1"/>
    <xf numFmtId="167" fontId="10" fillId="2" borderId="0" xfId="1" applyNumberFormat="1" applyFont="1" applyFill="1"/>
    <xf numFmtId="164" fontId="13" fillId="3" borderId="0" xfId="1" applyNumberFormat="1" applyFont="1" applyFill="1" applyBorder="1" applyAlignment="1">
      <alignment horizontal="left"/>
    </xf>
    <xf numFmtId="0" fontId="13" fillId="3" borderId="0" xfId="1" applyFont="1" applyFill="1" applyBorder="1" applyAlignment="1">
      <alignment horizontal="left"/>
    </xf>
    <xf numFmtId="164" fontId="8" fillId="2" borderId="0" xfId="2" applyNumberFormat="1" applyFont="1" applyFill="1" applyBorder="1" applyAlignment="1">
      <alignment horizontal="left"/>
    </xf>
    <xf numFmtId="0" fontId="9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3" borderId="1" xfId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166" fontId="10" fillId="4" borderId="2" xfId="1" applyNumberFormat="1" applyFont="1" applyFill="1" applyBorder="1"/>
    <xf numFmtId="17" fontId="13" fillId="3" borderId="1" xfId="0" applyNumberFormat="1" applyFont="1" applyFill="1" applyBorder="1" applyAlignment="1">
      <alignment horizontal="center" vertical="center"/>
    </xf>
    <xf numFmtId="0" fontId="13" fillId="4" borderId="2" xfId="1" applyFont="1" applyFill="1" applyBorder="1"/>
    <xf numFmtId="0" fontId="13" fillId="3" borderId="1" xfId="0" applyFont="1" applyFill="1" applyBorder="1" applyAlignment="1">
      <alignment horizontal="center" vertical="center"/>
    </xf>
    <xf numFmtId="164" fontId="19" fillId="3" borderId="0" xfId="1" applyNumberFormat="1" applyFont="1" applyFill="1" applyBorder="1" applyAlignment="1">
      <alignment horizontal="left"/>
    </xf>
    <xf numFmtId="164" fontId="13" fillId="3" borderId="0" xfId="2" applyNumberFormat="1" applyFont="1" applyFill="1" applyBorder="1"/>
    <xf numFmtId="0" fontId="14" fillId="2" borderId="0" xfId="1" applyFont="1" applyFill="1" applyBorder="1" applyAlignment="1">
      <alignment horizontal="right" indent="7"/>
    </xf>
    <xf numFmtId="0" fontId="14" fillId="2" borderId="0" xfId="1" applyFont="1" applyFill="1" applyBorder="1" applyAlignment="1">
      <alignment horizontal="left" indent="2"/>
    </xf>
    <xf numFmtId="0" fontId="15" fillId="2" borderId="0" xfId="1" applyFont="1" applyFill="1" applyBorder="1" applyAlignment="1">
      <alignment horizontal="left" indent="2"/>
    </xf>
    <xf numFmtId="164" fontId="21" fillId="5" borderId="1" xfId="1" applyNumberFormat="1" applyFont="1" applyFill="1" applyBorder="1"/>
    <xf numFmtId="1" fontId="12" fillId="4" borderId="1" xfId="1" applyNumberFormat="1" applyFont="1" applyFill="1" applyBorder="1" applyAlignment="1">
      <alignment horizontal="center" vertical="center"/>
    </xf>
  </cellXfs>
  <cellStyles count="3">
    <cellStyle name="Comma 37" xfId="2" xr:uid="{33D16813-F67E-41DF-90E1-5FD6BE07DDEE}"/>
    <cellStyle name="Normal" xfId="0" builtinId="0"/>
    <cellStyle name="Normal 87" xfId="1" xr:uid="{3EDB4B7A-2505-4842-9C3B-C012F6DA9D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BB5B-7DBA-4AEA-9530-2FEBECE0774D}">
  <dimension ref="A1:P52"/>
  <sheetViews>
    <sheetView tabSelected="1" zoomScale="70" zoomScaleNormal="70" workbookViewId="0">
      <pane xSplit="4" topLeftCell="E1" activePane="topRight" state="frozen"/>
      <selection pane="topRight" activeCell="H19" sqref="H19"/>
    </sheetView>
  </sheetViews>
  <sheetFormatPr defaultColWidth="9" defaultRowHeight="13.8" x14ac:dyDescent="0.3"/>
  <cols>
    <col min="1" max="1" width="4.5546875" style="25" customWidth="1"/>
    <col min="2" max="2" width="64.21875" style="25" bestFit="1" customWidth="1"/>
    <col min="3" max="3" width="4.5546875" style="36" customWidth="1"/>
    <col min="4" max="4" width="65" style="36" bestFit="1" customWidth="1"/>
    <col min="5" max="16" width="12.5546875" style="25" customWidth="1"/>
    <col min="17" max="16384" width="9" style="25"/>
  </cols>
  <sheetData>
    <row r="1" spans="1:16" s="3" customFormat="1" ht="19.95" customHeight="1" x14ac:dyDescent="0.35">
      <c r="A1" s="1" t="s">
        <v>123</v>
      </c>
      <c r="B1" s="1"/>
      <c r="C1" s="2"/>
      <c r="D1" s="2"/>
    </row>
    <row r="2" spans="1:16" s="3" customFormat="1" ht="19.95" customHeight="1" x14ac:dyDescent="0.35">
      <c r="A2" s="4" t="s">
        <v>35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7"/>
      <c r="D3" s="7"/>
    </row>
    <row r="4" spans="1:16" s="3" customFormat="1" ht="15.6" x14ac:dyDescent="0.3">
      <c r="A4" s="6" t="s">
        <v>1</v>
      </c>
      <c r="B4" s="6"/>
      <c r="C4" s="7"/>
      <c r="D4" s="7"/>
    </row>
    <row r="5" spans="1:16" s="3" customFormat="1" ht="15.6" x14ac:dyDescent="0.3">
      <c r="A5" s="6" t="s">
        <v>2</v>
      </c>
      <c r="B5" s="6"/>
      <c r="C5" s="7"/>
      <c r="D5" s="7"/>
    </row>
    <row r="6" spans="1:16" s="3" customFormat="1" ht="15.6" x14ac:dyDescent="0.3">
      <c r="A6" s="6"/>
      <c r="B6" s="6"/>
      <c r="C6" s="7"/>
      <c r="D6" s="7"/>
    </row>
    <row r="7" spans="1:16" s="10" customFormat="1" ht="15.6" x14ac:dyDescent="0.3">
      <c r="A7" s="8" t="s">
        <v>3</v>
      </c>
      <c r="B7" s="8"/>
      <c r="C7" s="9" t="s">
        <v>4</v>
      </c>
      <c r="D7" s="9"/>
    </row>
    <row r="8" spans="1:16" s="14" customFormat="1" ht="15.6" x14ac:dyDescent="0.3">
      <c r="A8" s="11" t="s">
        <v>5</v>
      </c>
      <c r="B8" s="12"/>
      <c r="C8" s="13" t="s">
        <v>6</v>
      </c>
      <c r="D8" s="13"/>
      <c r="E8" s="57"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8" customFormat="1" ht="15.6" x14ac:dyDescent="0.3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6" x14ac:dyDescent="0.3">
      <c r="A10" s="18" t="s">
        <v>11</v>
      </c>
      <c r="B10" s="19"/>
      <c r="C10" s="18" t="s">
        <v>12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5.45" customHeight="1" x14ac:dyDescent="0.35">
      <c r="A11" s="23" t="s">
        <v>36</v>
      </c>
      <c r="B11" s="23"/>
      <c r="C11" s="24" t="s">
        <v>37</v>
      </c>
      <c r="D11" s="24"/>
      <c r="E11" s="56">
        <f>E12-E13</f>
        <v>0</v>
      </c>
      <c r="F11" s="56">
        <f>F12-F13</f>
        <v>0</v>
      </c>
      <c r="G11" s="56">
        <f t="shared" ref="G11:P11" si="0">G12-G13</f>
        <v>0</v>
      </c>
      <c r="H11" s="56">
        <f t="shared" si="0"/>
        <v>0</v>
      </c>
      <c r="I11" s="56">
        <f t="shared" si="0"/>
        <v>0</v>
      </c>
      <c r="J11" s="56">
        <f t="shared" si="0"/>
        <v>0</v>
      </c>
      <c r="K11" s="56">
        <f t="shared" si="0"/>
        <v>0</v>
      </c>
      <c r="L11" s="56">
        <f t="shared" si="0"/>
        <v>0</v>
      </c>
      <c r="M11" s="56">
        <f t="shared" si="0"/>
        <v>0</v>
      </c>
      <c r="N11" s="56">
        <f t="shared" si="0"/>
        <v>0</v>
      </c>
      <c r="O11" s="56">
        <f t="shared" si="0"/>
        <v>0</v>
      </c>
      <c r="P11" s="56">
        <f t="shared" si="0"/>
        <v>0</v>
      </c>
    </row>
    <row r="12" spans="1:16" s="8" customFormat="1" ht="15.45" customHeight="1" x14ac:dyDescent="0.3">
      <c r="A12" s="26"/>
      <c r="B12" s="27" t="s">
        <v>38</v>
      </c>
      <c r="C12" s="28"/>
      <c r="D12" s="28" t="s">
        <v>39</v>
      </c>
      <c r="E12" s="29">
        <f>E15+E18+E21+E24+E27+E30</f>
        <v>0</v>
      </c>
      <c r="F12" s="29">
        <f>F15+F18+F21+F24+F27+F30</f>
        <v>0</v>
      </c>
      <c r="G12" s="29">
        <f t="shared" ref="G12:P12" si="1">G15+G18+G21+G24+G27+G30</f>
        <v>0</v>
      </c>
      <c r="H12" s="29">
        <f t="shared" si="1"/>
        <v>0</v>
      </c>
      <c r="I12" s="29">
        <f t="shared" si="1"/>
        <v>0</v>
      </c>
      <c r="J12" s="29">
        <f t="shared" si="1"/>
        <v>0</v>
      </c>
      <c r="K12" s="29">
        <f t="shared" si="1"/>
        <v>0</v>
      </c>
      <c r="L12" s="29">
        <f t="shared" si="1"/>
        <v>0</v>
      </c>
      <c r="M12" s="29">
        <f t="shared" si="1"/>
        <v>0</v>
      </c>
      <c r="N12" s="29">
        <f t="shared" si="1"/>
        <v>0</v>
      </c>
      <c r="O12" s="29">
        <f t="shared" si="1"/>
        <v>0</v>
      </c>
      <c r="P12" s="29">
        <f t="shared" si="1"/>
        <v>0</v>
      </c>
    </row>
    <row r="13" spans="1:16" s="8" customFormat="1" ht="15.45" customHeight="1" x14ac:dyDescent="0.3">
      <c r="A13" s="30"/>
      <c r="B13" s="31" t="s">
        <v>40</v>
      </c>
      <c r="C13" s="32"/>
      <c r="D13" s="32" t="s">
        <v>41</v>
      </c>
      <c r="E13" s="37">
        <f>E16+E19+E22+E25+E28+E31</f>
        <v>0</v>
      </c>
      <c r="F13" s="37">
        <f>F16+F19+F22+F25+F28+F31</f>
        <v>0</v>
      </c>
      <c r="G13" s="37">
        <f t="shared" ref="G13:P13" si="2">G16+G19+G22+G25+G28+G31</f>
        <v>0</v>
      </c>
      <c r="H13" s="37">
        <f t="shared" si="2"/>
        <v>0</v>
      </c>
      <c r="I13" s="37">
        <f t="shared" si="2"/>
        <v>0</v>
      </c>
      <c r="J13" s="37">
        <f t="shared" si="2"/>
        <v>0</v>
      </c>
      <c r="K13" s="37">
        <f t="shared" si="2"/>
        <v>0</v>
      </c>
      <c r="L13" s="37">
        <f t="shared" si="2"/>
        <v>0</v>
      </c>
      <c r="M13" s="37">
        <f t="shared" si="2"/>
        <v>0</v>
      </c>
      <c r="N13" s="37">
        <f t="shared" si="2"/>
        <v>0</v>
      </c>
      <c r="O13" s="37">
        <f t="shared" si="2"/>
        <v>0</v>
      </c>
      <c r="P13" s="37">
        <f t="shared" si="2"/>
        <v>0</v>
      </c>
    </row>
    <row r="14" spans="1:16" s="8" customFormat="1" ht="15.45" customHeight="1" x14ac:dyDescent="0.35">
      <c r="A14" s="40" t="s">
        <v>42</v>
      </c>
      <c r="B14" s="39"/>
      <c r="C14" s="51" t="s">
        <v>43</v>
      </c>
      <c r="D14" s="51"/>
      <c r="E14" s="52">
        <f>E15-E16</f>
        <v>0</v>
      </c>
      <c r="F14" s="52">
        <f>F15-F16</f>
        <v>0</v>
      </c>
      <c r="G14" s="52">
        <f t="shared" ref="G14:P14" si="3">G15-G16</f>
        <v>0</v>
      </c>
      <c r="H14" s="52">
        <f t="shared" si="3"/>
        <v>0</v>
      </c>
      <c r="I14" s="52">
        <f t="shared" si="3"/>
        <v>0</v>
      </c>
      <c r="J14" s="52">
        <f t="shared" si="3"/>
        <v>0</v>
      </c>
      <c r="K14" s="52">
        <f t="shared" si="3"/>
        <v>0</v>
      </c>
      <c r="L14" s="52">
        <f t="shared" si="3"/>
        <v>0</v>
      </c>
      <c r="M14" s="52">
        <f t="shared" si="3"/>
        <v>0</v>
      </c>
      <c r="N14" s="52">
        <f t="shared" si="3"/>
        <v>0</v>
      </c>
      <c r="O14" s="52">
        <f t="shared" si="3"/>
        <v>0</v>
      </c>
      <c r="P14" s="52">
        <f t="shared" si="3"/>
        <v>0</v>
      </c>
    </row>
    <row r="15" spans="1:16" s="8" customFormat="1" ht="15.45" customHeight="1" x14ac:dyDescent="0.3">
      <c r="A15" s="30"/>
      <c r="B15" s="31" t="s">
        <v>44</v>
      </c>
      <c r="C15" s="32"/>
      <c r="D15" s="32" t="s">
        <v>45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s="8" customFormat="1" ht="15.45" customHeight="1" x14ac:dyDescent="0.3">
      <c r="A16" s="30"/>
      <c r="B16" s="31" t="s">
        <v>46</v>
      </c>
      <c r="C16" s="32"/>
      <c r="D16" s="32" t="s">
        <v>47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s="8" customFormat="1" ht="15.45" customHeight="1" x14ac:dyDescent="0.35">
      <c r="A17" s="40" t="s">
        <v>48</v>
      </c>
      <c r="B17" s="39"/>
      <c r="C17" s="51" t="s">
        <v>49</v>
      </c>
      <c r="D17" s="51"/>
      <c r="E17" s="52">
        <f>E18-E19</f>
        <v>0</v>
      </c>
      <c r="F17" s="52">
        <f>F18-F19</f>
        <v>0</v>
      </c>
      <c r="G17" s="52">
        <f t="shared" ref="G17:P17" si="4">G18-G19</f>
        <v>0</v>
      </c>
      <c r="H17" s="52">
        <f t="shared" si="4"/>
        <v>0</v>
      </c>
      <c r="I17" s="52">
        <f t="shared" si="4"/>
        <v>0</v>
      </c>
      <c r="J17" s="52">
        <f t="shared" si="4"/>
        <v>0</v>
      </c>
      <c r="K17" s="52">
        <f t="shared" si="4"/>
        <v>0</v>
      </c>
      <c r="L17" s="52">
        <f t="shared" si="4"/>
        <v>0</v>
      </c>
      <c r="M17" s="52">
        <f t="shared" si="4"/>
        <v>0</v>
      </c>
      <c r="N17" s="52">
        <f t="shared" si="4"/>
        <v>0</v>
      </c>
      <c r="O17" s="52">
        <f t="shared" si="4"/>
        <v>0</v>
      </c>
      <c r="P17" s="52">
        <f t="shared" si="4"/>
        <v>0</v>
      </c>
    </row>
    <row r="18" spans="1:16" s="8" customFormat="1" ht="15.45" customHeight="1" x14ac:dyDescent="0.3">
      <c r="A18" s="30"/>
      <c r="B18" s="31" t="s">
        <v>50</v>
      </c>
      <c r="C18" s="32"/>
      <c r="D18" s="32" t="s">
        <v>51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s="8" customFormat="1" ht="15.45" customHeight="1" x14ac:dyDescent="0.3">
      <c r="A19" s="30"/>
      <c r="B19" s="31" t="s">
        <v>52</v>
      </c>
      <c r="C19" s="32"/>
      <c r="D19" s="32" t="s">
        <v>53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35" customFormat="1" ht="15.45" customHeight="1" x14ac:dyDescent="0.35">
      <c r="A20" s="40" t="s">
        <v>54</v>
      </c>
      <c r="B20" s="39"/>
      <c r="C20" s="51" t="s">
        <v>55</v>
      </c>
      <c r="D20" s="51"/>
      <c r="E20" s="52">
        <f>E21-E22</f>
        <v>0</v>
      </c>
      <c r="F20" s="52">
        <f>F21-F22</f>
        <v>0</v>
      </c>
      <c r="G20" s="52">
        <f t="shared" ref="G20:P20" si="5">G21-G22</f>
        <v>0</v>
      </c>
      <c r="H20" s="52">
        <f t="shared" si="5"/>
        <v>0</v>
      </c>
      <c r="I20" s="52">
        <f t="shared" si="5"/>
        <v>0</v>
      </c>
      <c r="J20" s="52">
        <f t="shared" si="5"/>
        <v>0</v>
      </c>
      <c r="K20" s="52">
        <f t="shared" si="5"/>
        <v>0</v>
      </c>
      <c r="L20" s="52">
        <f t="shared" si="5"/>
        <v>0</v>
      </c>
      <c r="M20" s="52">
        <f t="shared" si="5"/>
        <v>0</v>
      </c>
      <c r="N20" s="52">
        <f t="shared" si="5"/>
        <v>0</v>
      </c>
      <c r="O20" s="52">
        <f t="shared" si="5"/>
        <v>0</v>
      </c>
      <c r="P20" s="52">
        <f t="shared" si="5"/>
        <v>0</v>
      </c>
    </row>
    <row r="21" spans="1:16" s="8" customFormat="1" ht="15.45" customHeight="1" x14ac:dyDescent="0.3">
      <c r="A21" s="53"/>
      <c r="B21" s="54" t="s">
        <v>56</v>
      </c>
      <c r="C21" s="55"/>
      <c r="D21" s="55" t="s">
        <v>57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6" s="8" customFormat="1" ht="15.45" customHeight="1" x14ac:dyDescent="0.3">
      <c r="A22" s="30"/>
      <c r="B22" s="31" t="s">
        <v>58</v>
      </c>
      <c r="C22" s="32"/>
      <c r="D22" s="32" t="s">
        <v>59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s="35" customFormat="1" ht="15.45" customHeight="1" x14ac:dyDescent="0.35">
      <c r="A23" s="40" t="s">
        <v>60</v>
      </c>
      <c r="B23" s="39"/>
      <c r="C23" s="51" t="s">
        <v>61</v>
      </c>
      <c r="D23" s="51"/>
      <c r="E23" s="52">
        <f>E24-E25</f>
        <v>0</v>
      </c>
      <c r="F23" s="52">
        <f>F24-F25</f>
        <v>0</v>
      </c>
      <c r="G23" s="52">
        <f t="shared" ref="G23:P23" si="6">G24-G25</f>
        <v>0</v>
      </c>
      <c r="H23" s="52">
        <f t="shared" si="6"/>
        <v>0</v>
      </c>
      <c r="I23" s="52">
        <f t="shared" si="6"/>
        <v>0</v>
      </c>
      <c r="J23" s="52">
        <f t="shared" si="6"/>
        <v>0</v>
      </c>
      <c r="K23" s="52">
        <f t="shared" si="6"/>
        <v>0</v>
      </c>
      <c r="L23" s="52">
        <f t="shared" si="6"/>
        <v>0</v>
      </c>
      <c r="M23" s="52">
        <f t="shared" si="6"/>
        <v>0</v>
      </c>
      <c r="N23" s="52">
        <f t="shared" si="6"/>
        <v>0</v>
      </c>
      <c r="O23" s="52">
        <f t="shared" si="6"/>
        <v>0</v>
      </c>
      <c r="P23" s="52">
        <f t="shared" si="6"/>
        <v>0</v>
      </c>
    </row>
    <row r="24" spans="1:16" s="8" customFormat="1" ht="15.45" customHeight="1" x14ac:dyDescent="0.3">
      <c r="A24" s="30"/>
      <c r="B24" s="31" t="s">
        <v>62</v>
      </c>
      <c r="C24" s="32"/>
      <c r="D24" s="32" t="s">
        <v>63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s="8" customFormat="1" ht="15.45" customHeight="1" x14ac:dyDescent="0.3">
      <c r="A25" s="30"/>
      <c r="B25" s="31" t="s">
        <v>64</v>
      </c>
      <c r="C25" s="32"/>
      <c r="D25" s="32" t="s">
        <v>65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s="35" customFormat="1" ht="15.45" customHeight="1" x14ac:dyDescent="0.35">
      <c r="A26" s="40" t="s">
        <v>66</v>
      </c>
      <c r="B26" s="39"/>
      <c r="C26" s="51" t="s">
        <v>67</v>
      </c>
      <c r="D26" s="51"/>
      <c r="E26" s="52">
        <f>E27-E28</f>
        <v>0</v>
      </c>
      <c r="F26" s="52">
        <f>F27-F28</f>
        <v>0</v>
      </c>
      <c r="G26" s="52">
        <f t="shared" ref="G26:P26" si="7">G27-G28</f>
        <v>0</v>
      </c>
      <c r="H26" s="52">
        <f t="shared" si="7"/>
        <v>0</v>
      </c>
      <c r="I26" s="52">
        <f t="shared" si="7"/>
        <v>0</v>
      </c>
      <c r="J26" s="52">
        <f t="shared" si="7"/>
        <v>0</v>
      </c>
      <c r="K26" s="52">
        <f t="shared" si="7"/>
        <v>0</v>
      </c>
      <c r="L26" s="52">
        <f t="shared" si="7"/>
        <v>0</v>
      </c>
      <c r="M26" s="52">
        <f t="shared" si="7"/>
        <v>0</v>
      </c>
      <c r="N26" s="52">
        <f t="shared" si="7"/>
        <v>0</v>
      </c>
      <c r="O26" s="52">
        <f t="shared" si="7"/>
        <v>0</v>
      </c>
      <c r="P26" s="52">
        <f t="shared" si="7"/>
        <v>0</v>
      </c>
    </row>
    <row r="27" spans="1:16" s="8" customFormat="1" ht="15.45" customHeight="1" x14ac:dyDescent="0.3">
      <c r="A27" s="30"/>
      <c r="B27" s="31" t="s">
        <v>68</v>
      </c>
      <c r="C27" s="32"/>
      <c r="D27" s="32" t="s">
        <v>69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s="8" customFormat="1" ht="15.45" customHeight="1" x14ac:dyDescent="0.3">
      <c r="A28" s="30"/>
      <c r="B28" s="31" t="s">
        <v>70</v>
      </c>
      <c r="C28" s="32"/>
      <c r="D28" s="32" t="s">
        <v>71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s="35" customFormat="1" ht="15.45" customHeight="1" x14ac:dyDescent="0.35">
      <c r="A29" s="40" t="s">
        <v>72</v>
      </c>
      <c r="B29" s="39"/>
      <c r="C29" s="51" t="s">
        <v>73</v>
      </c>
      <c r="D29" s="51"/>
      <c r="E29" s="52">
        <f>E30-E31</f>
        <v>0</v>
      </c>
      <c r="F29" s="52">
        <f>F30-F31</f>
        <v>0</v>
      </c>
      <c r="G29" s="52">
        <f t="shared" ref="G29:P29" si="8">G30-G31</f>
        <v>0</v>
      </c>
      <c r="H29" s="52">
        <f t="shared" si="8"/>
        <v>0</v>
      </c>
      <c r="I29" s="52">
        <f t="shared" si="8"/>
        <v>0</v>
      </c>
      <c r="J29" s="52">
        <f t="shared" si="8"/>
        <v>0</v>
      </c>
      <c r="K29" s="52">
        <f t="shared" si="8"/>
        <v>0</v>
      </c>
      <c r="L29" s="52">
        <f t="shared" si="8"/>
        <v>0</v>
      </c>
      <c r="M29" s="52">
        <f t="shared" si="8"/>
        <v>0</v>
      </c>
      <c r="N29" s="52">
        <f t="shared" si="8"/>
        <v>0</v>
      </c>
      <c r="O29" s="52">
        <f t="shared" si="8"/>
        <v>0</v>
      </c>
      <c r="P29" s="52">
        <f t="shared" si="8"/>
        <v>0</v>
      </c>
    </row>
    <row r="30" spans="1:16" s="42" customFormat="1" ht="15.45" customHeight="1" x14ac:dyDescent="0.3">
      <c r="A30" s="30"/>
      <c r="B30" s="31" t="s">
        <v>74</v>
      </c>
      <c r="C30" s="32"/>
      <c r="D30" s="32" t="s">
        <v>75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s="42" customFormat="1" ht="15.45" customHeight="1" x14ac:dyDescent="0.3">
      <c r="A31" s="30"/>
      <c r="B31" s="31" t="s">
        <v>76</v>
      </c>
      <c r="C31" s="32"/>
      <c r="D31" s="32" t="s">
        <v>77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5.45" customHeight="1" x14ac:dyDescent="0.35">
      <c r="A32" s="23" t="s">
        <v>78</v>
      </c>
      <c r="B32" s="23"/>
      <c r="C32" s="24" t="s">
        <v>79</v>
      </c>
      <c r="D32" s="24"/>
      <c r="E32" s="56">
        <f>E11</f>
        <v>0</v>
      </c>
      <c r="F32" s="56">
        <f>E32+F11</f>
        <v>0</v>
      </c>
      <c r="G32" s="56">
        <f t="shared" ref="G32:P32" si="9">F32+G11</f>
        <v>0</v>
      </c>
      <c r="H32" s="56">
        <f t="shared" si="9"/>
        <v>0</v>
      </c>
      <c r="I32" s="56">
        <f t="shared" si="9"/>
        <v>0</v>
      </c>
      <c r="J32" s="56">
        <f t="shared" si="9"/>
        <v>0</v>
      </c>
      <c r="K32" s="56">
        <f t="shared" si="9"/>
        <v>0</v>
      </c>
      <c r="L32" s="56">
        <f t="shared" si="9"/>
        <v>0</v>
      </c>
      <c r="M32" s="56">
        <f t="shared" si="9"/>
        <v>0</v>
      </c>
      <c r="N32" s="56">
        <f t="shared" si="9"/>
        <v>0</v>
      </c>
      <c r="O32" s="56">
        <f t="shared" si="9"/>
        <v>0</v>
      </c>
      <c r="P32" s="56">
        <f t="shared" si="9"/>
        <v>0</v>
      </c>
    </row>
    <row r="33" spans="1:16" s="42" customFormat="1" ht="15.45" customHeight="1" x14ac:dyDescent="0.3">
      <c r="A33" s="30"/>
      <c r="B33" s="31" t="s">
        <v>80</v>
      </c>
      <c r="C33" s="32"/>
      <c r="D33" s="32" t="s">
        <v>81</v>
      </c>
      <c r="E33" s="34">
        <f>E12</f>
        <v>0</v>
      </c>
      <c r="F33" s="34">
        <f t="shared" ref="F33:P52" si="10">E33+F12</f>
        <v>0</v>
      </c>
      <c r="G33" s="34">
        <f t="shared" si="10"/>
        <v>0</v>
      </c>
      <c r="H33" s="34">
        <f t="shared" si="10"/>
        <v>0</v>
      </c>
      <c r="I33" s="34">
        <f t="shared" si="10"/>
        <v>0</v>
      </c>
      <c r="J33" s="34">
        <f t="shared" si="10"/>
        <v>0</v>
      </c>
      <c r="K33" s="34">
        <f t="shared" si="10"/>
        <v>0</v>
      </c>
      <c r="L33" s="34">
        <f t="shared" si="10"/>
        <v>0</v>
      </c>
      <c r="M33" s="34">
        <f t="shared" si="10"/>
        <v>0</v>
      </c>
      <c r="N33" s="34">
        <f t="shared" si="10"/>
        <v>0</v>
      </c>
      <c r="O33" s="34">
        <f t="shared" si="10"/>
        <v>0</v>
      </c>
      <c r="P33" s="34">
        <f t="shared" si="10"/>
        <v>0</v>
      </c>
    </row>
    <row r="34" spans="1:16" s="42" customFormat="1" ht="15.45" customHeight="1" x14ac:dyDescent="0.3">
      <c r="A34" s="30"/>
      <c r="B34" s="31" t="s">
        <v>82</v>
      </c>
      <c r="C34" s="32"/>
      <c r="D34" s="32" t="s">
        <v>83</v>
      </c>
      <c r="E34" s="34">
        <f>E13</f>
        <v>0</v>
      </c>
      <c r="F34" s="34">
        <f t="shared" si="10"/>
        <v>0</v>
      </c>
      <c r="G34" s="34">
        <f t="shared" si="10"/>
        <v>0</v>
      </c>
      <c r="H34" s="34">
        <f t="shared" si="10"/>
        <v>0</v>
      </c>
      <c r="I34" s="34">
        <f t="shared" si="10"/>
        <v>0</v>
      </c>
      <c r="J34" s="34">
        <f t="shared" si="10"/>
        <v>0</v>
      </c>
      <c r="K34" s="34">
        <f t="shared" si="10"/>
        <v>0</v>
      </c>
      <c r="L34" s="34">
        <f t="shared" si="10"/>
        <v>0</v>
      </c>
      <c r="M34" s="34">
        <f t="shared" si="10"/>
        <v>0</v>
      </c>
      <c r="N34" s="34">
        <f t="shared" si="10"/>
        <v>0</v>
      </c>
      <c r="O34" s="34">
        <f t="shared" si="10"/>
        <v>0</v>
      </c>
      <c r="P34" s="34">
        <f t="shared" si="10"/>
        <v>0</v>
      </c>
    </row>
    <row r="35" spans="1:16" s="35" customFormat="1" ht="15.45" customHeight="1" x14ac:dyDescent="0.35">
      <c r="A35" s="40" t="s">
        <v>84</v>
      </c>
      <c r="B35" s="39"/>
      <c r="C35" s="51" t="s">
        <v>85</v>
      </c>
      <c r="D35" s="51"/>
      <c r="E35" s="52">
        <f>E14</f>
        <v>0</v>
      </c>
      <c r="F35" s="52">
        <f t="shared" si="10"/>
        <v>0</v>
      </c>
      <c r="G35" s="52">
        <f t="shared" si="10"/>
        <v>0</v>
      </c>
      <c r="H35" s="52">
        <f t="shared" si="10"/>
        <v>0</v>
      </c>
      <c r="I35" s="52">
        <f t="shared" si="10"/>
        <v>0</v>
      </c>
      <c r="J35" s="52">
        <f t="shared" si="10"/>
        <v>0</v>
      </c>
      <c r="K35" s="52">
        <f t="shared" si="10"/>
        <v>0</v>
      </c>
      <c r="L35" s="52">
        <f t="shared" si="10"/>
        <v>0</v>
      </c>
      <c r="M35" s="52">
        <f t="shared" si="10"/>
        <v>0</v>
      </c>
      <c r="N35" s="52">
        <f t="shared" si="10"/>
        <v>0</v>
      </c>
      <c r="O35" s="52">
        <f t="shared" si="10"/>
        <v>0</v>
      </c>
      <c r="P35" s="52">
        <f t="shared" si="10"/>
        <v>0</v>
      </c>
    </row>
    <row r="36" spans="1:16" s="42" customFormat="1" ht="15.45" customHeight="1" x14ac:dyDescent="0.3">
      <c r="A36" s="30"/>
      <c r="B36" s="31" t="s">
        <v>86</v>
      </c>
      <c r="C36" s="32"/>
      <c r="D36" s="32" t="s">
        <v>87</v>
      </c>
      <c r="E36" s="34">
        <f t="shared" ref="E36:E52" si="11">E15</f>
        <v>0</v>
      </c>
      <c r="F36" s="34">
        <f t="shared" si="10"/>
        <v>0</v>
      </c>
      <c r="G36" s="34">
        <f t="shared" si="10"/>
        <v>0</v>
      </c>
      <c r="H36" s="34">
        <f t="shared" si="10"/>
        <v>0</v>
      </c>
      <c r="I36" s="34">
        <f t="shared" si="10"/>
        <v>0</v>
      </c>
      <c r="J36" s="34">
        <f t="shared" si="10"/>
        <v>0</v>
      </c>
      <c r="K36" s="34">
        <f t="shared" si="10"/>
        <v>0</v>
      </c>
      <c r="L36" s="34">
        <f t="shared" si="10"/>
        <v>0</v>
      </c>
      <c r="M36" s="34">
        <f t="shared" si="10"/>
        <v>0</v>
      </c>
      <c r="N36" s="34">
        <f t="shared" si="10"/>
        <v>0</v>
      </c>
      <c r="O36" s="34">
        <f t="shared" si="10"/>
        <v>0</v>
      </c>
      <c r="P36" s="34">
        <f t="shared" si="10"/>
        <v>0</v>
      </c>
    </row>
    <row r="37" spans="1:16" s="42" customFormat="1" ht="15.45" customHeight="1" x14ac:dyDescent="0.3">
      <c r="A37" s="30"/>
      <c r="B37" s="31" t="s">
        <v>88</v>
      </c>
      <c r="C37" s="32"/>
      <c r="D37" s="32" t="s">
        <v>89</v>
      </c>
      <c r="E37" s="34">
        <f t="shared" si="11"/>
        <v>0</v>
      </c>
      <c r="F37" s="34">
        <f t="shared" si="10"/>
        <v>0</v>
      </c>
      <c r="G37" s="34">
        <f t="shared" si="10"/>
        <v>0</v>
      </c>
      <c r="H37" s="34">
        <f t="shared" si="10"/>
        <v>0</v>
      </c>
      <c r="I37" s="34">
        <f t="shared" si="10"/>
        <v>0</v>
      </c>
      <c r="J37" s="34">
        <f t="shared" si="10"/>
        <v>0</v>
      </c>
      <c r="K37" s="34">
        <f t="shared" si="10"/>
        <v>0</v>
      </c>
      <c r="L37" s="34">
        <f t="shared" si="10"/>
        <v>0</v>
      </c>
      <c r="M37" s="34">
        <f t="shared" si="10"/>
        <v>0</v>
      </c>
      <c r="N37" s="34">
        <f t="shared" si="10"/>
        <v>0</v>
      </c>
      <c r="O37" s="34">
        <f t="shared" si="10"/>
        <v>0</v>
      </c>
      <c r="P37" s="34">
        <f t="shared" si="10"/>
        <v>0</v>
      </c>
    </row>
    <row r="38" spans="1:16" s="35" customFormat="1" ht="15.45" customHeight="1" x14ac:dyDescent="0.35">
      <c r="A38" s="40" t="s">
        <v>90</v>
      </c>
      <c r="B38" s="39"/>
      <c r="C38" s="51" t="s">
        <v>91</v>
      </c>
      <c r="D38" s="51"/>
      <c r="E38" s="52">
        <f t="shared" si="11"/>
        <v>0</v>
      </c>
      <c r="F38" s="52">
        <f t="shared" si="10"/>
        <v>0</v>
      </c>
      <c r="G38" s="52">
        <f t="shared" si="10"/>
        <v>0</v>
      </c>
      <c r="H38" s="52">
        <f t="shared" si="10"/>
        <v>0</v>
      </c>
      <c r="I38" s="52">
        <f t="shared" si="10"/>
        <v>0</v>
      </c>
      <c r="J38" s="52">
        <f t="shared" si="10"/>
        <v>0</v>
      </c>
      <c r="K38" s="52">
        <f t="shared" si="10"/>
        <v>0</v>
      </c>
      <c r="L38" s="52">
        <f t="shared" si="10"/>
        <v>0</v>
      </c>
      <c r="M38" s="52">
        <f t="shared" si="10"/>
        <v>0</v>
      </c>
      <c r="N38" s="52">
        <f t="shared" si="10"/>
        <v>0</v>
      </c>
      <c r="O38" s="52">
        <f t="shared" si="10"/>
        <v>0</v>
      </c>
      <c r="P38" s="52">
        <f t="shared" si="10"/>
        <v>0</v>
      </c>
    </row>
    <row r="39" spans="1:16" s="42" customFormat="1" ht="15.45" customHeight="1" x14ac:dyDescent="0.3">
      <c r="A39" s="30"/>
      <c r="B39" s="31" t="s">
        <v>92</v>
      </c>
      <c r="C39" s="32"/>
      <c r="D39" s="32" t="s">
        <v>93</v>
      </c>
      <c r="E39" s="34">
        <f t="shared" si="11"/>
        <v>0</v>
      </c>
      <c r="F39" s="34">
        <f t="shared" si="10"/>
        <v>0</v>
      </c>
      <c r="G39" s="34">
        <f t="shared" si="10"/>
        <v>0</v>
      </c>
      <c r="H39" s="34">
        <f t="shared" si="10"/>
        <v>0</v>
      </c>
      <c r="I39" s="34">
        <f t="shared" si="10"/>
        <v>0</v>
      </c>
      <c r="J39" s="34">
        <f t="shared" si="10"/>
        <v>0</v>
      </c>
      <c r="K39" s="34">
        <f t="shared" si="10"/>
        <v>0</v>
      </c>
      <c r="L39" s="34">
        <f t="shared" si="10"/>
        <v>0</v>
      </c>
      <c r="M39" s="34">
        <f t="shared" si="10"/>
        <v>0</v>
      </c>
      <c r="N39" s="34">
        <f t="shared" si="10"/>
        <v>0</v>
      </c>
      <c r="O39" s="34">
        <f t="shared" si="10"/>
        <v>0</v>
      </c>
      <c r="P39" s="34">
        <f t="shared" si="10"/>
        <v>0</v>
      </c>
    </row>
    <row r="40" spans="1:16" s="42" customFormat="1" ht="15.45" customHeight="1" x14ac:dyDescent="0.3">
      <c r="A40" s="30"/>
      <c r="B40" s="31" t="s">
        <v>94</v>
      </c>
      <c r="C40" s="32"/>
      <c r="D40" s="32" t="s">
        <v>95</v>
      </c>
      <c r="E40" s="34">
        <f t="shared" si="11"/>
        <v>0</v>
      </c>
      <c r="F40" s="34">
        <f t="shared" si="10"/>
        <v>0</v>
      </c>
      <c r="G40" s="34">
        <f t="shared" si="10"/>
        <v>0</v>
      </c>
      <c r="H40" s="34">
        <f t="shared" si="10"/>
        <v>0</v>
      </c>
      <c r="I40" s="34">
        <f t="shared" si="10"/>
        <v>0</v>
      </c>
      <c r="J40" s="34">
        <f t="shared" si="10"/>
        <v>0</v>
      </c>
      <c r="K40" s="34">
        <f t="shared" si="10"/>
        <v>0</v>
      </c>
      <c r="L40" s="34">
        <f t="shared" si="10"/>
        <v>0</v>
      </c>
      <c r="M40" s="34">
        <f t="shared" si="10"/>
        <v>0</v>
      </c>
      <c r="N40" s="34">
        <f t="shared" si="10"/>
        <v>0</v>
      </c>
      <c r="O40" s="34">
        <f t="shared" si="10"/>
        <v>0</v>
      </c>
      <c r="P40" s="34">
        <f t="shared" si="10"/>
        <v>0</v>
      </c>
    </row>
    <row r="41" spans="1:16" s="35" customFormat="1" ht="15.45" customHeight="1" x14ac:dyDescent="0.35">
      <c r="A41" s="40" t="s">
        <v>96</v>
      </c>
      <c r="B41" s="39"/>
      <c r="C41" s="51" t="s">
        <v>97</v>
      </c>
      <c r="D41" s="51"/>
      <c r="E41" s="52">
        <f t="shared" si="11"/>
        <v>0</v>
      </c>
      <c r="F41" s="52">
        <f t="shared" si="10"/>
        <v>0</v>
      </c>
      <c r="G41" s="52">
        <f t="shared" si="10"/>
        <v>0</v>
      </c>
      <c r="H41" s="52">
        <f t="shared" si="10"/>
        <v>0</v>
      </c>
      <c r="I41" s="52">
        <f t="shared" si="10"/>
        <v>0</v>
      </c>
      <c r="J41" s="52">
        <f t="shared" si="10"/>
        <v>0</v>
      </c>
      <c r="K41" s="52">
        <f t="shared" si="10"/>
        <v>0</v>
      </c>
      <c r="L41" s="52">
        <f t="shared" si="10"/>
        <v>0</v>
      </c>
      <c r="M41" s="52">
        <f t="shared" si="10"/>
        <v>0</v>
      </c>
      <c r="N41" s="52">
        <f t="shared" si="10"/>
        <v>0</v>
      </c>
      <c r="O41" s="52">
        <f t="shared" si="10"/>
        <v>0</v>
      </c>
      <c r="P41" s="52">
        <f t="shared" si="10"/>
        <v>0</v>
      </c>
    </row>
    <row r="42" spans="1:16" s="42" customFormat="1" ht="15.45" customHeight="1" x14ac:dyDescent="0.3">
      <c r="A42" s="30"/>
      <c r="B42" s="31" t="s">
        <v>98</v>
      </c>
      <c r="C42" s="32"/>
      <c r="D42" s="32" t="s">
        <v>99</v>
      </c>
      <c r="E42" s="34">
        <f t="shared" si="11"/>
        <v>0</v>
      </c>
      <c r="F42" s="34">
        <f t="shared" si="10"/>
        <v>0</v>
      </c>
      <c r="G42" s="34">
        <f t="shared" si="10"/>
        <v>0</v>
      </c>
      <c r="H42" s="34">
        <f t="shared" si="10"/>
        <v>0</v>
      </c>
      <c r="I42" s="34">
        <f t="shared" si="10"/>
        <v>0</v>
      </c>
      <c r="J42" s="34">
        <f t="shared" si="10"/>
        <v>0</v>
      </c>
      <c r="K42" s="34">
        <f t="shared" si="10"/>
        <v>0</v>
      </c>
      <c r="L42" s="34">
        <f t="shared" si="10"/>
        <v>0</v>
      </c>
      <c r="M42" s="34">
        <f t="shared" si="10"/>
        <v>0</v>
      </c>
      <c r="N42" s="34">
        <f t="shared" si="10"/>
        <v>0</v>
      </c>
      <c r="O42" s="34">
        <f t="shared" si="10"/>
        <v>0</v>
      </c>
      <c r="P42" s="34">
        <f t="shared" si="10"/>
        <v>0</v>
      </c>
    </row>
    <row r="43" spans="1:16" s="42" customFormat="1" ht="15.45" customHeight="1" x14ac:dyDescent="0.3">
      <c r="A43" s="30"/>
      <c r="B43" s="31" t="s">
        <v>100</v>
      </c>
      <c r="C43" s="32"/>
      <c r="D43" s="32" t="s">
        <v>101</v>
      </c>
      <c r="E43" s="34">
        <f t="shared" si="11"/>
        <v>0</v>
      </c>
      <c r="F43" s="34">
        <f t="shared" si="10"/>
        <v>0</v>
      </c>
      <c r="G43" s="34">
        <f t="shared" si="10"/>
        <v>0</v>
      </c>
      <c r="H43" s="34">
        <f t="shared" si="10"/>
        <v>0</v>
      </c>
      <c r="I43" s="34">
        <f t="shared" si="10"/>
        <v>0</v>
      </c>
      <c r="J43" s="34">
        <f t="shared" si="10"/>
        <v>0</v>
      </c>
      <c r="K43" s="34">
        <f t="shared" si="10"/>
        <v>0</v>
      </c>
      <c r="L43" s="34">
        <f t="shared" si="10"/>
        <v>0</v>
      </c>
      <c r="M43" s="34">
        <f t="shared" si="10"/>
        <v>0</v>
      </c>
      <c r="N43" s="34">
        <f t="shared" si="10"/>
        <v>0</v>
      </c>
      <c r="O43" s="34">
        <f t="shared" si="10"/>
        <v>0</v>
      </c>
      <c r="P43" s="34">
        <f t="shared" si="10"/>
        <v>0</v>
      </c>
    </row>
    <row r="44" spans="1:16" s="35" customFormat="1" ht="15.45" customHeight="1" x14ac:dyDescent="0.35">
      <c r="A44" s="40" t="s">
        <v>102</v>
      </c>
      <c r="B44" s="39"/>
      <c r="C44" s="51" t="s">
        <v>103</v>
      </c>
      <c r="D44" s="51"/>
      <c r="E44" s="52">
        <f t="shared" si="11"/>
        <v>0</v>
      </c>
      <c r="F44" s="52">
        <f t="shared" si="10"/>
        <v>0</v>
      </c>
      <c r="G44" s="52">
        <f t="shared" si="10"/>
        <v>0</v>
      </c>
      <c r="H44" s="52">
        <f t="shared" si="10"/>
        <v>0</v>
      </c>
      <c r="I44" s="52">
        <f t="shared" si="10"/>
        <v>0</v>
      </c>
      <c r="J44" s="52">
        <f t="shared" si="10"/>
        <v>0</v>
      </c>
      <c r="K44" s="52">
        <f t="shared" si="10"/>
        <v>0</v>
      </c>
      <c r="L44" s="52">
        <f t="shared" si="10"/>
        <v>0</v>
      </c>
      <c r="M44" s="52">
        <f t="shared" si="10"/>
        <v>0</v>
      </c>
      <c r="N44" s="52">
        <f t="shared" si="10"/>
        <v>0</v>
      </c>
      <c r="O44" s="52">
        <f t="shared" si="10"/>
        <v>0</v>
      </c>
      <c r="P44" s="52">
        <f t="shared" si="10"/>
        <v>0</v>
      </c>
    </row>
    <row r="45" spans="1:16" s="42" customFormat="1" ht="15.45" customHeight="1" x14ac:dyDescent="0.3">
      <c r="A45" s="30"/>
      <c r="B45" s="31" t="s">
        <v>104</v>
      </c>
      <c r="C45" s="32"/>
      <c r="D45" s="32" t="s">
        <v>105</v>
      </c>
      <c r="E45" s="34">
        <f t="shared" si="11"/>
        <v>0</v>
      </c>
      <c r="F45" s="34">
        <f t="shared" si="10"/>
        <v>0</v>
      </c>
      <c r="G45" s="34">
        <f t="shared" si="10"/>
        <v>0</v>
      </c>
      <c r="H45" s="34">
        <f t="shared" si="10"/>
        <v>0</v>
      </c>
      <c r="I45" s="34">
        <f t="shared" si="10"/>
        <v>0</v>
      </c>
      <c r="J45" s="34">
        <f t="shared" si="10"/>
        <v>0</v>
      </c>
      <c r="K45" s="34">
        <f t="shared" si="10"/>
        <v>0</v>
      </c>
      <c r="L45" s="34">
        <f t="shared" si="10"/>
        <v>0</v>
      </c>
      <c r="M45" s="34">
        <f t="shared" si="10"/>
        <v>0</v>
      </c>
      <c r="N45" s="34">
        <f t="shared" si="10"/>
        <v>0</v>
      </c>
      <c r="O45" s="34">
        <f t="shared" si="10"/>
        <v>0</v>
      </c>
      <c r="P45" s="34">
        <f t="shared" si="10"/>
        <v>0</v>
      </c>
    </row>
    <row r="46" spans="1:16" s="42" customFormat="1" ht="15.45" customHeight="1" x14ac:dyDescent="0.3">
      <c r="A46" s="30"/>
      <c r="B46" s="31" t="s">
        <v>106</v>
      </c>
      <c r="C46" s="32"/>
      <c r="D46" s="32" t="s">
        <v>107</v>
      </c>
      <c r="E46" s="34">
        <f t="shared" si="11"/>
        <v>0</v>
      </c>
      <c r="F46" s="34">
        <f t="shared" si="10"/>
        <v>0</v>
      </c>
      <c r="G46" s="34">
        <f t="shared" si="10"/>
        <v>0</v>
      </c>
      <c r="H46" s="34">
        <f t="shared" si="10"/>
        <v>0</v>
      </c>
      <c r="I46" s="34">
        <f t="shared" si="10"/>
        <v>0</v>
      </c>
      <c r="J46" s="34">
        <f t="shared" si="10"/>
        <v>0</v>
      </c>
      <c r="K46" s="34">
        <f t="shared" si="10"/>
        <v>0</v>
      </c>
      <c r="L46" s="34">
        <f t="shared" si="10"/>
        <v>0</v>
      </c>
      <c r="M46" s="34">
        <f t="shared" si="10"/>
        <v>0</v>
      </c>
      <c r="N46" s="34">
        <f t="shared" si="10"/>
        <v>0</v>
      </c>
      <c r="O46" s="34">
        <f t="shared" si="10"/>
        <v>0</v>
      </c>
      <c r="P46" s="34">
        <f t="shared" si="10"/>
        <v>0</v>
      </c>
    </row>
    <row r="47" spans="1:16" s="35" customFormat="1" ht="15.45" customHeight="1" x14ac:dyDescent="0.35">
      <c r="A47" s="40" t="s">
        <v>108</v>
      </c>
      <c r="B47" s="39"/>
      <c r="C47" s="51" t="s">
        <v>109</v>
      </c>
      <c r="D47" s="51"/>
      <c r="E47" s="52">
        <f t="shared" si="11"/>
        <v>0</v>
      </c>
      <c r="F47" s="52">
        <f t="shared" si="10"/>
        <v>0</v>
      </c>
      <c r="G47" s="52">
        <f t="shared" si="10"/>
        <v>0</v>
      </c>
      <c r="H47" s="52">
        <f t="shared" si="10"/>
        <v>0</v>
      </c>
      <c r="I47" s="52">
        <f t="shared" si="10"/>
        <v>0</v>
      </c>
      <c r="J47" s="52">
        <f t="shared" si="10"/>
        <v>0</v>
      </c>
      <c r="K47" s="52">
        <f t="shared" si="10"/>
        <v>0</v>
      </c>
      <c r="L47" s="52">
        <f t="shared" si="10"/>
        <v>0</v>
      </c>
      <c r="M47" s="52">
        <f t="shared" si="10"/>
        <v>0</v>
      </c>
      <c r="N47" s="52">
        <f t="shared" si="10"/>
        <v>0</v>
      </c>
      <c r="O47" s="52">
        <f t="shared" si="10"/>
        <v>0</v>
      </c>
      <c r="P47" s="52">
        <f t="shared" si="10"/>
        <v>0</v>
      </c>
    </row>
    <row r="48" spans="1:16" s="42" customFormat="1" ht="15.45" customHeight="1" x14ac:dyDescent="0.3">
      <c r="A48" s="30"/>
      <c r="B48" s="31" t="s">
        <v>110</v>
      </c>
      <c r="C48" s="32"/>
      <c r="D48" s="32" t="s">
        <v>111</v>
      </c>
      <c r="E48" s="34">
        <f t="shared" si="11"/>
        <v>0</v>
      </c>
      <c r="F48" s="34">
        <f t="shared" si="10"/>
        <v>0</v>
      </c>
      <c r="G48" s="34">
        <f t="shared" si="10"/>
        <v>0</v>
      </c>
      <c r="H48" s="34">
        <f t="shared" si="10"/>
        <v>0</v>
      </c>
      <c r="I48" s="34">
        <f t="shared" si="10"/>
        <v>0</v>
      </c>
      <c r="J48" s="34">
        <f t="shared" si="10"/>
        <v>0</v>
      </c>
      <c r="K48" s="34">
        <f t="shared" si="10"/>
        <v>0</v>
      </c>
      <c r="L48" s="34">
        <f t="shared" si="10"/>
        <v>0</v>
      </c>
      <c r="M48" s="34">
        <f t="shared" si="10"/>
        <v>0</v>
      </c>
      <c r="N48" s="34">
        <f t="shared" si="10"/>
        <v>0</v>
      </c>
      <c r="O48" s="34">
        <f t="shared" si="10"/>
        <v>0</v>
      </c>
      <c r="P48" s="34">
        <f t="shared" si="10"/>
        <v>0</v>
      </c>
    </row>
    <row r="49" spans="1:16" s="42" customFormat="1" ht="15.45" customHeight="1" x14ac:dyDescent="0.3">
      <c r="A49" s="30"/>
      <c r="B49" s="31" t="s">
        <v>112</v>
      </c>
      <c r="C49" s="32"/>
      <c r="D49" s="32" t="s">
        <v>113</v>
      </c>
      <c r="E49" s="34">
        <f t="shared" si="11"/>
        <v>0</v>
      </c>
      <c r="F49" s="34">
        <f t="shared" si="10"/>
        <v>0</v>
      </c>
      <c r="G49" s="34">
        <f t="shared" si="10"/>
        <v>0</v>
      </c>
      <c r="H49" s="34">
        <f t="shared" si="10"/>
        <v>0</v>
      </c>
      <c r="I49" s="34">
        <f t="shared" si="10"/>
        <v>0</v>
      </c>
      <c r="J49" s="34">
        <f t="shared" si="10"/>
        <v>0</v>
      </c>
      <c r="K49" s="34">
        <f t="shared" si="10"/>
        <v>0</v>
      </c>
      <c r="L49" s="34">
        <f t="shared" si="10"/>
        <v>0</v>
      </c>
      <c r="M49" s="34">
        <f t="shared" si="10"/>
        <v>0</v>
      </c>
      <c r="N49" s="34">
        <f t="shared" si="10"/>
        <v>0</v>
      </c>
      <c r="O49" s="34">
        <f t="shared" si="10"/>
        <v>0</v>
      </c>
      <c r="P49" s="34">
        <f t="shared" si="10"/>
        <v>0</v>
      </c>
    </row>
    <row r="50" spans="1:16" s="35" customFormat="1" ht="15.45" customHeight="1" x14ac:dyDescent="0.35">
      <c r="A50" s="40" t="s">
        <v>114</v>
      </c>
      <c r="B50" s="39"/>
      <c r="C50" s="51" t="s">
        <v>115</v>
      </c>
      <c r="D50" s="51"/>
      <c r="E50" s="52">
        <f t="shared" si="11"/>
        <v>0</v>
      </c>
      <c r="F50" s="52">
        <f t="shared" si="10"/>
        <v>0</v>
      </c>
      <c r="G50" s="52">
        <f t="shared" si="10"/>
        <v>0</v>
      </c>
      <c r="H50" s="52">
        <f t="shared" si="10"/>
        <v>0</v>
      </c>
      <c r="I50" s="52">
        <f t="shared" si="10"/>
        <v>0</v>
      </c>
      <c r="J50" s="52">
        <f t="shared" si="10"/>
        <v>0</v>
      </c>
      <c r="K50" s="52">
        <f t="shared" si="10"/>
        <v>0</v>
      </c>
      <c r="L50" s="52">
        <f t="shared" si="10"/>
        <v>0</v>
      </c>
      <c r="M50" s="52">
        <f t="shared" si="10"/>
        <v>0</v>
      </c>
      <c r="N50" s="52">
        <f t="shared" si="10"/>
        <v>0</v>
      </c>
      <c r="O50" s="52">
        <f t="shared" si="10"/>
        <v>0</v>
      </c>
      <c r="P50" s="52">
        <f t="shared" si="10"/>
        <v>0</v>
      </c>
    </row>
    <row r="51" spans="1:16" s="42" customFormat="1" ht="15.45" customHeight="1" x14ac:dyDescent="0.3">
      <c r="A51" s="30"/>
      <c r="B51" s="31" t="s">
        <v>116</v>
      </c>
      <c r="C51" s="32"/>
      <c r="D51" s="32" t="s">
        <v>117</v>
      </c>
      <c r="E51" s="34">
        <f t="shared" si="11"/>
        <v>0</v>
      </c>
      <c r="F51" s="34">
        <f t="shared" si="10"/>
        <v>0</v>
      </c>
      <c r="G51" s="34">
        <f t="shared" si="10"/>
        <v>0</v>
      </c>
      <c r="H51" s="34">
        <f t="shared" si="10"/>
        <v>0</v>
      </c>
      <c r="I51" s="34">
        <f t="shared" si="10"/>
        <v>0</v>
      </c>
      <c r="J51" s="34">
        <f t="shared" si="10"/>
        <v>0</v>
      </c>
      <c r="K51" s="34">
        <f t="shared" si="10"/>
        <v>0</v>
      </c>
      <c r="L51" s="34">
        <f t="shared" si="10"/>
        <v>0</v>
      </c>
      <c r="M51" s="34">
        <f t="shared" si="10"/>
        <v>0</v>
      </c>
      <c r="N51" s="34">
        <f t="shared" si="10"/>
        <v>0</v>
      </c>
      <c r="O51" s="34">
        <f t="shared" si="10"/>
        <v>0</v>
      </c>
      <c r="P51" s="34">
        <f t="shared" si="10"/>
        <v>0</v>
      </c>
    </row>
    <row r="52" spans="1:16" s="42" customFormat="1" ht="15.45" customHeight="1" x14ac:dyDescent="0.3">
      <c r="A52" s="30"/>
      <c r="B52" s="31" t="s">
        <v>118</v>
      </c>
      <c r="C52" s="32"/>
      <c r="D52" s="32" t="s">
        <v>119</v>
      </c>
      <c r="E52" s="34">
        <f t="shared" si="11"/>
        <v>0</v>
      </c>
      <c r="F52" s="34">
        <f t="shared" si="10"/>
        <v>0</v>
      </c>
      <c r="G52" s="34">
        <f t="shared" si="10"/>
        <v>0</v>
      </c>
      <c r="H52" s="34">
        <f t="shared" si="10"/>
        <v>0</v>
      </c>
      <c r="I52" s="34">
        <f t="shared" si="10"/>
        <v>0</v>
      </c>
      <c r="J52" s="34">
        <f t="shared" si="10"/>
        <v>0</v>
      </c>
      <c r="K52" s="34">
        <f t="shared" si="10"/>
        <v>0</v>
      </c>
      <c r="L52" s="34">
        <f t="shared" si="10"/>
        <v>0</v>
      </c>
      <c r="M52" s="34">
        <f t="shared" si="10"/>
        <v>0</v>
      </c>
      <c r="N52" s="34">
        <f t="shared" si="10"/>
        <v>0</v>
      </c>
      <c r="O52" s="34">
        <f t="shared" si="10"/>
        <v>0</v>
      </c>
      <c r="P52" s="34">
        <f t="shared" si="10"/>
        <v>0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CB41-60A5-4A4C-AB6B-9D5D39CE9669}">
  <dimension ref="A1:P52"/>
  <sheetViews>
    <sheetView zoomScale="70" zoomScaleNormal="70" workbookViewId="0">
      <pane xSplit="4" topLeftCell="E1" activePane="topRight" state="frozen"/>
      <selection pane="topRight" activeCell="B4" sqref="B4"/>
    </sheetView>
  </sheetViews>
  <sheetFormatPr defaultColWidth="9" defaultRowHeight="13.8" x14ac:dyDescent="0.3"/>
  <cols>
    <col min="1" max="1" width="4.5546875" style="25" customWidth="1"/>
    <col min="2" max="2" width="48.21875" style="25" customWidth="1"/>
    <col min="3" max="3" width="4.5546875" style="36" customWidth="1"/>
    <col min="4" max="4" width="52.21875" style="36" customWidth="1"/>
    <col min="5" max="16" width="12.5546875" style="25" customWidth="1"/>
    <col min="17" max="16384" width="9" style="25"/>
  </cols>
  <sheetData>
    <row r="1" spans="1:16" s="3" customFormat="1" ht="19.95" customHeight="1" x14ac:dyDescent="0.35">
      <c r="A1" s="1" t="str">
        <f ca="1">CONCATENATE("ECOBA VIETNAM_",UPPER(D41))</f>
        <v xml:space="preserve">ECOBA VIETNAM_NET INTEREST EXPENSE FOR OTHER ACTIVITIES </v>
      </c>
      <c r="B1" s="1"/>
      <c r="C1" s="2"/>
      <c r="D1" s="2"/>
    </row>
    <row r="2" spans="1:16" s="3" customFormat="1" ht="19.95" customHeight="1" x14ac:dyDescent="0.35">
      <c r="A2" s="4" t="str">
        <f ca="1">CONCATENATE("ECOBA VIỆT NAM_BÁO CÁO GAP ",UPPER(D42))</f>
        <v>ECOBA VIỆT NAM_BÁO CÁO GAP CHI PHÍ TÀI CHÍNH RÒNG CHO HOẠT ĐỘNG KHÁC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tr">
        <f>Overview_baseline!A4</f>
        <v xml:space="preserve">Date of data: </v>
      </c>
      <c r="B4" s="6"/>
      <c r="C4" s="41"/>
      <c r="D4" s="41"/>
    </row>
    <row r="5" spans="1:16" s="3" customFormat="1" ht="15.6" x14ac:dyDescent="0.3">
      <c r="A5" s="6" t="str">
        <f>Overview_baseline!A5</f>
        <v>Date of report: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3">
      <c r="A8" s="45" t="s">
        <v>5</v>
      </c>
      <c r="B8" s="12"/>
      <c r="C8" s="46" t="s">
        <v>6</v>
      </c>
      <c r="D8" s="46"/>
      <c r="E8" s="57">
        <f>Overview_baseline!E8</f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f>Overview_baseline!E9</f>
        <v>43556</v>
      </c>
      <c r="F9" s="48">
        <f>Overview_baseline!F9</f>
        <v>43586</v>
      </c>
      <c r="G9" s="48">
        <f>Overview_baseline!G9</f>
        <v>43617</v>
      </c>
      <c r="H9" s="48">
        <f>Overview_baseline!H9</f>
        <v>43647</v>
      </c>
      <c r="I9" s="48">
        <f>Overview_baseline!I9</f>
        <v>43678</v>
      </c>
      <c r="J9" s="48">
        <f>Overview_baseline!J9</f>
        <v>43709</v>
      </c>
      <c r="K9" s="48">
        <f>Overview_baseline!K9</f>
        <v>43739</v>
      </c>
      <c r="L9" s="48">
        <f>Overview_baseline!L9</f>
        <v>43770</v>
      </c>
      <c r="M9" s="48">
        <f>Overview_baseline!M9</f>
        <v>43800</v>
      </c>
      <c r="N9" s="48">
        <f>Overview_baseline!N9</f>
        <v>43831</v>
      </c>
      <c r="O9" s="48">
        <f>Overview_baseline!O9</f>
        <v>43862</v>
      </c>
      <c r="P9" s="48">
        <f>Overview_baseline!P9</f>
        <v>43891</v>
      </c>
    </row>
    <row r="10" spans="1:16" s="22" customFormat="1" ht="15.6" x14ac:dyDescent="0.3">
      <c r="A10" s="49" t="str">
        <f ca="1">UPPER(D41)</f>
        <v xml:space="preserve">NET INTEREST EXPENSE FOR OTHER ACTIVITIES </v>
      </c>
      <c r="B10" s="19"/>
      <c r="C10" s="49" t="str">
        <f ca="1">UPPER(D42)</f>
        <v>CHI PHÍ TÀI CHÍNH RÒNG CHO HOẠT ĐỘNG KHÁC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tr">
        <f ca="1">D43</f>
        <v xml:space="preserve">Financial income from other activities </v>
      </c>
      <c r="B11" s="23"/>
      <c r="C11" s="24" t="str">
        <f ca="1">D44</f>
        <v xml:space="preserve">Thu nhập tài chính từ hoạt động khác </v>
      </c>
      <c r="D11" s="24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  <row r="12" spans="1:16" s="42" customFormat="1" ht="15.45" customHeight="1" x14ac:dyDescent="0.3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2" customFormat="1" ht="15.45" customHeight="1" x14ac:dyDescent="0.3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2" customFormat="1" ht="15.45" customHeight="1" x14ac:dyDescent="0.3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2" customFormat="1" ht="15.45" customHeight="1" x14ac:dyDescent="0.3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2" customFormat="1" ht="15.45" customHeight="1" x14ac:dyDescent="0.3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2" customFormat="1" ht="15.45" customHeight="1" x14ac:dyDescent="0.3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2" customFormat="1" ht="15.45" customHeight="1" x14ac:dyDescent="0.3">
      <c r="A18" s="53"/>
      <c r="B18" s="54" t="s">
        <v>26</v>
      </c>
      <c r="C18" s="55"/>
      <c r="D18" s="55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2" customFormat="1" ht="15.45" customHeight="1" x14ac:dyDescent="0.3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2" customFormat="1" ht="15.45" customHeight="1" x14ac:dyDescent="0.3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2" customFormat="1" ht="15.45" customHeight="1" x14ac:dyDescent="0.3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45" customHeight="1" x14ac:dyDescent="0.35">
      <c r="A22" s="23" t="str">
        <f ca="1">D45</f>
        <v xml:space="preserve">Financial expense from other activities </v>
      </c>
      <c r="B22" s="23"/>
      <c r="C22" s="24" t="str">
        <f ca="1">D46</f>
        <v xml:space="preserve">Chi phí tài chính từ hoạt động khác </v>
      </c>
      <c r="D22" s="24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 spans="1:16" s="42" customFormat="1" ht="15.45" customHeight="1" x14ac:dyDescent="0.3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2" customFormat="1" ht="15.45" customHeight="1" x14ac:dyDescent="0.3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2" customFormat="1" ht="15.45" customHeight="1" x14ac:dyDescent="0.3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2" customFormat="1" ht="15.45" customHeight="1" x14ac:dyDescent="0.3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2" customFormat="1" ht="15.45" customHeight="1" x14ac:dyDescent="0.3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2" customFormat="1" ht="15.45" customHeight="1" x14ac:dyDescent="0.3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2" customFormat="1" ht="15.45" customHeight="1" x14ac:dyDescent="0.3">
      <c r="A29" s="53"/>
      <c r="B29" s="54" t="s">
        <v>26</v>
      </c>
      <c r="C29" s="55"/>
      <c r="D29" s="55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2" customFormat="1" ht="15.45" customHeight="1" x14ac:dyDescent="0.3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2" customFormat="1" ht="15.45" customHeight="1" x14ac:dyDescent="0.3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2" customFormat="1" ht="15.45" customHeight="1" x14ac:dyDescent="0.3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29</v>
      </c>
    </row>
    <row r="41" spans="2:16" hidden="1" x14ac:dyDescent="0.3">
      <c r="B41" s="25" t="str">
        <f ca="1">CONCATENATE($B$37,"!A",$B$40)</f>
        <v>Overview_baseline!A29</v>
      </c>
      <c r="D41" s="36" t="str">
        <f ca="1">INDIRECT(B41)</f>
        <v xml:space="preserve">Net interest expense for other activities </v>
      </c>
    </row>
    <row r="42" spans="2:16" hidden="1" x14ac:dyDescent="0.3">
      <c r="B42" s="25" t="str">
        <f ca="1">CONCATENATE($B$37,"!C",$B$40)</f>
        <v>Overview_baseline!C29</v>
      </c>
      <c r="D42" s="36" t="str">
        <f ca="1">INDIRECT(B42)</f>
        <v>Chi phí tài chính ròng cho hoạt động khác</v>
      </c>
    </row>
    <row r="43" spans="2:16" hidden="1" x14ac:dyDescent="0.3">
      <c r="B43" s="25" t="str">
        <f ca="1">CONCATENATE($B$37,"!B",$B$40+1)</f>
        <v>Overview_baseline!B30</v>
      </c>
      <c r="D43" s="36" t="str">
        <f ca="1">INDIRECT(B43)</f>
        <v xml:space="preserve">Financial income from other activities </v>
      </c>
    </row>
    <row r="44" spans="2:16" hidden="1" x14ac:dyDescent="0.3">
      <c r="B44" s="25" t="str">
        <f ca="1">CONCATENATE($B$37,"!D",$B$40+1)</f>
        <v>Overview_baseline!D30</v>
      </c>
      <c r="D44" s="36" t="str">
        <f ca="1">INDIRECT(B44)</f>
        <v xml:space="preserve">Thu nhập tài chính từ hoạt động khác </v>
      </c>
    </row>
    <row r="45" spans="2:16" hidden="1" x14ac:dyDescent="0.3">
      <c r="B45" s="25" t="str">
        <f ca="1">CONCATENATE($B$37,"!B",$B$40+2)</f>
        <v>Overview_baseline!B31</v>
      </c>
      <c r="D45" s="36" t="str">
        <f t="shared" ref="D45:D46" ca="1" si="16">INDIRECT(B45)</f>
        <v xml:space="preserve">Financial expense from other activities </v>
      </c>
    </row>
    <row r="46" spans="2:16" hidden="1" x14ac:dyDescent="0.3">
      <c r="B46" s="25" t="str">
        <f ca="1">CONCATENATE($B$37,"!D",$B$40+2)</f>
        <v>Overview_baseline!D31</v>
      </c>
      <c r="D46" s="36" t="str">
        <f t="shared" ca="1" si="16"/>
        <v xml:space="preserve">Chi phí tài chính từ hoạt động khác 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30</v>
      </c>
      <c r="E47" s="25" t="str">
        <f ca="1">CONCATENATE($B$37,"!",E46,$B$47)</f>
        <v>Overview_baseline!E30</v>
      </c>
      <c r="F47" s="25" t="str">
        <f t="shared" ref="F47:P47" ca="1" si="18">CONCATENATE($B$37,"!",F46,$B$47)</f>
        <v>Overview_baseline!F30</v>
      </c>
      <c r="G47" s="25" t="str">
        <f t="shared" ca="1" si="18"/>
        <v>Overview_baseline!G30</v>
      </c>
      <c r="H47" s="25" t="str">
        <f t="shared" ca="1" si="18"/>
        <v>Overview_baseline!H30</v>
      </c>
      <c r="I47" s="25" t="str">
        <f t="shared" ca="1" si="18"/>
        <v>Overview_baseline!I30</v>
      </c>
      <c r="J47" s="25" t="str">
        <f t="shared" ca="1" si="18"/>
        <v>Overview_baseline!J30</v>
      </c>
      <c r="K47" s="25" t="str">
        <f t="shared" ca="1" si="18"/>
        <v>Overview_baseline!K30</v>
      </c>
      <c r="L47" s="25" t="str">
        <f t="shared" ca="1" si="18"/>
        <v>Overview_baseline!L30</v>
      </c>
      <c r="M47" s="25" t="str">
        <f t="shared" ca="1" si="18"/>
        <v>Overview_baseline!M30</v>
      </c>
      <c r="N47" s="25" t="str">
        <f t="shared" ca="1" si="18"/>
        <v>Overview_baseline!N30</v>
      </c>
      <c r="O47" s="25" t="str">
        <f t="shared" ca="1" si="18"/>
        <v>Overview_baseline!O30</v>
      </c>
      <c r="P47" s="25" t="str">
        <f t="shared" ca="1" si="18"/>
        <v>Overview_baseline!P30</v>
      </c>
    </row>
    <row r="48" spans="2:16" hidden="1" x14ac:dyDescent="0.3">
      <c r="E48" s="25" t="str">
        <f ca="1">CONCATENATE($B$38,"!",E$46,$B$47)</f>
        <v>Overview_rebaseline!E30</v>
      </c>
      <c r="F48" s="25" t="str">
        <f t="shared" ref="F48:P48" ca="1" si="19">CONCATENATE($B$38,"!",F$46,$B$47)</f>
        <v>Overview_rebaseline!F30</v>
      </c>
      <c r="G48" s="25" t="str">
        <f t="shared" ca="1" si="19"/>
        <v>Overview_rebaseline!G30</v>
      </c>
      <c r="H48" s="25" t="str">
        <f t="shared" ca="1" si="19"/>
        <v>Overview_rebaseline!H30</v>
      </c>
      <c r="I48" s="25" t="str">
        <f t="shared" ca="1" si="19"/>
        <v>Overview_rebaseline!I30</v>
      </c>
      <c r="J48" s="25" t="str">
        <f t="shared" ca="1" si="19"/>
        <v>Overview_rebaseline!J30</v>
      </c>
      <c r="K48" s="25" t="str">
        <f t="shared" ca="1" si="19"/>
        <v>Overview_rebaseline!K30</v>
      </c>
      <c r="L48" s="25" t="str">
        <f t="shared" ca="1" si="19"/>
        <v>Overview_rebaseline!L30</v>
      </c>
      <c r="M48" s="25" t="str">
        <f t="shared" ca="1" si="19"/>
        <v>Overview_rebaseline!M30</v>
      </c>
      <c r="N48" s="25" t="str">
        <f t="shared" ca="1" si="19"/>
        <v>Overview_rebaseline!N30</v>
      </c>
      <c r="O48" s="25" t="str">
        <f t="shared" ca="1" si="19"/>
        <v>Overview_rebaseline!O30</v>
      </c>
      <c r="P48" s="25" t="str">
        <f t="shared" ca="1" si="19"/>
        <v>Overview_rebaseline!P30</v>
      </c>
    </row>
    <row r="49" spans="2:16" hidden="1" x14ac:dyDescent="0.3">
      <c r="E49" s="25" t="str">
        <f ca="1">CONCATENATE($B$39,"!",E$46,$B$47)</f>
        <v>Overview_forecast!E30</v>
      </c>
      <c r="F49" s="25" t="str">
        <f t="shared" ref="F49:P49" ca="1" si="20">CONCATENATE($B$39,"!",F$46,$B$47)</f>
        <v>Overview_forecast!F30</v>
      </c>
      <c r="G49" s="25" t="str">
        <f t="shared" ca="1" si="20"/>
        <v>Overview_forecast!G30</v>
      </c>
      <c r="H49" s="25" t="str">
        <f t="shared" ca="1" si="20"/>
        <v>Overview_forecast!H30</v>
      </c>
      <c r="I49" s="25" t="str">
        <f t="shared" ca="1" si="20"/>
        <v>Overview_forecast!I30</v>
      </c>
      <c r="J49" s="25" t="str">
        <f t="shared" ca="1" si="20"/>
        <v>Overview_forecast!J30</v>
      </c>
      <c r="K49" s="25" t="str">
        <f t="shared" ca="1" si="20"/>
        <v>Overview_forecast!K30</v>
      </c>
      <c r="L49" s="25" t="str">
        <f t="shared" ca="1" si="20"/>
        <v>Overview_forecast!L30</v>
      </c>
      <c r="M49" s="25" t="str">
        <f t="shared" ca="1" si="20"/>
        <v>Overview_forecast!M30</v>
      </c>
      <c r="N49" s="25" t="str">
        <f t="shared" ca="1" si="20"/>
        <v>Overview_forecast!N30</v>
      </c>
      <c r="O49" s="25" t="str">
        <f t="shared" ca="1" si="20"/>
        <v>Overview_forecast!O30</v>
      </c>
      <c r="P49" s="25" t="str">
        <f t="shared" ca="1" si="20"/>
        <v>Overview_forecast!P30</v>
      </c>
    </row>
    <row r="50" spans="2:16" hidden="1" x14ac:dyDescent="0.3">
      <c r="B50" s="25">
        <f ca="1">B40+2</f>
        <v>31</v>
      </c>
      <c r="E50" s="25" t="str">
        <f ca="1">CONCATENATE($B$37,"!",E46,$B$50)</f>
        <v>Overview_baseline!E31</v>
      </c>
      <c r="F50" s="25" t="str">
        <f t="shared" ref="F50:P50" ca="1" si="21">CONCATENATE($B$37,"!",F46,$B$50)</f>
        <v>Overview_baseline!F31</v>
      </c>
      <c r="G50" s="25" t="str">
        <f t="shared" ca="1" si="21"/>
        <v>Overview_baseline!G31</v>
      </c>
      <c r="H50" s="25" t="str">
        <f t="shared" ca="1" si="21"/>
        <v>Overview_baseline!H31</v>
      </c>
      <c r="I50" s="25" t="str">
        <f t="shared" ca="1" si="21"/>
        <v>Overview_baseline!I31</v>
      </c>
      <c r="J50" s="25" t="str">
        <f t="shared" ca="1" si="21"/>
        <v>Overview_baseline!J31</v>
      </c>
      <c r="K50" s="25" t="str">
        <f t="shared" ca="1" si="21"/>
        <v>Overview_baseline!K31</v>
      </c>
      <c r="L50" s="25" t="str">
        <f t="shared" ca="1" si="21"/>
        <v>Overview_baseline!L31</v>
      </c>
      <c r="M50" s="25" t="str">
        <f t="shared" ca="1" si="21"/>
        <v>Overview_baseline!M31</v>
      </c>
      <c r="N50" s="25" t="str">
        <f t="shared" ca="1" si="21"/>
        <v>Overview_baseline!N31</v>
      </c>
      <c r="O50" s="25" t="str">
        <f t="shared" ca="1" si="21"/>
        <v>Overview_baseline!O31</v>
      </c>
      <c r="P50" s="25" t="str">
        <f t="shared" ca="1" si="21"/>
        <v>Overview_baseline!P31</v>
      </c>
    </row>
    <row r="51" spans="2:16" hidden="1" x14ac:dyDescent="0.3">
      <c r="E51" s="25" t="str">
        <f ca="1">CONCATENATE($B$38,"!",E46,$B$50)</f>
        <v>Overview_rebaseline!E31</v>
      </c>
      <c r="F51" s="25" t="str">
        <f t="shared" ref="F51:P51" ca="1" si="22">CONCATENATE($B$38,"!",F46,$B$50)</f>
        <v>Overview_rebaseline!F31</v>
      </c>
      <c r="G51" s="25" t="str">
        <f t="shared" ca="1" si="22"/>
        <v>Overview_rebaseline!G31</v>
      </c>
      <c r="H51" s="25" t="str">
        <f t="shared" ca="1" si="22"/>
        <v>Overview_rebaseline!H31</v>
      </c>
      <c r="I51" s="25" t="str">
        <f t="shared" ca="1" si="22"/>
        <v>Overview_rebaseline!I31</v>
      </c>
      <c r="J51" s="25" t="str">
        <f t="shared" ca="1" si="22"/>
        <v>Overview_rebaseline!J31</v>
      </c>
      <c r="K51" s="25" t="str">
        <f t="shared" ca="1" si="22"/>
        <v>Overview_rebaseline!K31</v>
      </c>
      <c r="L51" s="25" t="str">
        <f t="shared" ca="1" si="22"/>
        <v>Overview_rebaseline!L31</v>
      </c>
      <c r="M51" s="25" t="str">
        <f t="shared" ca="1" si="22"/>
        <v>Overview_rebaseline!M31</v>
      </c>
      <c r="N51" s="25" t="str">
        <f t="shared" ca="1" si="22"/>
        <v>Overview_rebaseline!N31</v>
      </c>
      <c r="O51" s="25" t="str">
        <f t="shared" ca="1" si="22"/>
        <v>Overview_rebaseline!O31</v>
      </c>
      <c r="P51" s="25" t="str">
        <f t="shared" ca="1" si="22"/>
        <v>Overview_rebaseline!P31</v>
      </c>
    </row>
    <row r="52" spans="2:16" hidden="1" x14ac:dyDescent="0.3">
      <c r="E52" s="25" t="str">
        <f ca="1">CONCATENATE($B$39,"!",E46,$B$50)</f>
        <v>Overview_forecast!E31</v>
      </c>
      <c r="F52" s="25" t="str">
        <f t="shared" ref="F52:P52" ca="1" si="23">CONCATENATE($B$39,"!",F46,$B$50)</f>
        <v>Overview_forecast!F31</v>
      </c>
      <c r="G52" s="25" t="str">
        <f t="shared" ca="1" si="23"/>
        <v>Overview_forecast!G31</v>
      </c>
      <c r="H52" s="25" t="str">
        <f t="shared" ca="1" si="23"/>
        <v>Overview_forecast!H31</v>
      </c>
      <c r="I52" s="25" t="str">
        <f t="shared" ca="1" si="23"/>
        <v>Overview_forecast!I31</v>
      </c>
      <c r="J52" s="25" t="str">
        <f t="shared" ca="1" si="23"/>
        <v>Overview_forecast!J31</v>
      </c>
      <c r="K52" s="25" t="str">
        <f t="shared" ca="1" si="23"/>
        <v>Overview_forecast!K31</v>
      </c>
      <c r="L52" s="25" t="str">
        <f t="shared" ca="1" si="23"/>
        <v>Overview_forecast!L31</v>
      </c>
      <c r="M52" s="25" t="str">
        <f t="shared" ca="1" si="23"/>
        <v>Overview_forecast!M31</v>
      </c>
      <c r="N52" s="25" t="str">
        <f t="shared" ca="1" si="23"/>
        <v>Overview_forecast!N31</v>
      </c>
      <c r="O52" s="25" t="str">
        <f t="shared" ca="1" si="23"/>
        <v>Overview_forecast!O31</v>
      </c>
      <c r="P52" s="25" t="str">
        <f t="shared" ca="1" si="23"/>
        <v>Overview_forecast!P31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505D8-E3B3-43E8-A64F-32611FAC1B53}">
  <dimension ref="A1:P52"/>
  <sheetViews>
    <sheetView zoomScale="70" zoomScaleNormal="70" workbookViewId="0">
      <pane xSplit="4" topLeftCell="E1" activePane="topRight" state="frozen"/>
      <selection pane="topRight" activeCell="A2" sqref="A2"/>
    </sheetView>
  </sheetViews>
  <sheetFormatPr defaultColWidth="9" defaultRowHeight="13.8" x14ac:dyDescent="0.3"/>
  <cols>
    <col min="1" max="1" width="4.5546875" style="25" customWidth="1"/>
    <col min="2" max="2" width="64.21875" style="25" bestFit="1" customWidth="1"/>
    <col min="3" max="3" width="4.5546875" style="36" customWidth="1"/>
    <col min="4" max="4" width="65" style="36" bestFit="1" customWidth="1"/>
    <col min="5" max="16" width="12.5546875" style="25" customWidth="1"/>
    <col min="17" max="16384" width="9" style="25"/>
  </cols>
  <sheetData>
    <row r="1" spans="1:16" s="3" customFormat="1" ht="19.95" customHeight="1" x14ac:dyDescent="0.35">
      <c r="A1" s="1" t="s">
        <v>124</v>
      </c>
      <c r="B1" s="1"/>
      <c r="C1" s="2"/>
      <c r="D1" s="2"/>
    </row>
    <row r="2" spans="1:16" s="3" customFormat="1" ht="19.95" customHeight="1" x14ac:dyDescent="0.35">
      <c r="A2" s="4" t="s">
        <v>120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">
        <v>1</v>
      </c>
      <c r="B4" s="6"/>
      <c r="C4" s="41"/>
      <c r="D4" s="41"/>
    </row>
    <row r="5" spans="1:16" s="3" customFormat="1" ht="15.6" x14ac:dyDescent="0.3">
      <c r="A5" s="6" t="s">
        <v>2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3">
      <c r="A8" s="45" t="s">
        <v>5</v>
      </c>
      <c r="B8" s="12"/>
      <c r="C8" s="46" t="s">
        <v>6</v>
      </c>
      <c r="D8" s="46"/>
      <c r="E8" s="57"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v>43556</v>
      </c>
      <c r="F9" s="48">
        <v>43586</v>
      </c>
      <c r="G9" s="48">
        <v>43617</v>
      </c>
      <c r="H9" s="48">
        <v>43647</v>
      </c>
      <c r="I9" s="48">
        <v>43678</v>
      </c>
      <c r="J9" s="48">
        <v>43709</v>
      </c>
      <c r="K9" s="48">
        <v>43739</v>
      </c>
      <c r="L9" s="48">
        <v>43770</v>
      </c>
      <c r="M9" s="48">
        <v>43800</v>
      </c>
      <c r="N9" s="48">
        <v>43831</v>
      </c>
      <c r="O9" s="48">
        <v>43862</v>
      </c>
      <c r="P9" s="48">
        <v>43891</v>
      </c>
    </row>
    <row r="10" spans="1:16" s="22" customFormat="1" ht="15.6" x14ac:dyDescent="0.3">
      <c r="A10" s="49" t="s">
        <v>9</v>
      </c>
      <c r="B10" s="19"/>
      <c r="C10" s="49" t="s">
        <v>10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">
        <v>36</v>
      </c>
      <c r="B11" s="23"/>
      <c r="C11" s="24" t="s">
        <v>37</v>
      </c>
      <c r="D11" s="24"/>
      <c r="E11" s="56">
        <f>E12-E13</f>
        <v>0</v>
      </c>
      <c r="F11" s="56">
        <f>F12-F13</f>
        <v>0</v>
      </c>
      <c r="G11" s="56">
        <f t="shared" ref="G11:P11" si="0">G12-G13</f>
        <v>0</v>
      </c>
      <c r="H11" s="56">
        <f t="shared" si="0"/>
        <v>0</v>
      </c>
      <c r="I11" s="56">
        <f t="shared" si="0"/>
        <v>0</v>
      </c>
      <c r="J11" s="56">
        <f t="shared" si="0"/>
        <v>0</v>
      </c>
      <c r="K11" s="56">
        <f t="shared" si="0"/>
        <v>0</v>
      </c>
      <c r="L11" s="56">
        <f t="shared" si="0"/>
        <v>0</v>
      </c>
      <c r="M11" s="56">
        <f t="shared" si="0"/>
        <v>0</v>
      </c>
      <c r="N11" s="56">
        <f t="shared" si="0"/>
        <v>0</v>
      </c>
      <c r="O11" s="56">
        <f t="shared" si="0"/>
        <v>0</v>
      </c>
      <c r="P11" s="56">
        <f t="shared" si="0"/>
        <v>0</v>
      </c>
    </row>
    <row r="12" spans="1:16" s="42" customFormat="1" ht="15.45" customHeight="1" x14ac:dyDescent="0.3">
      <c r="A12" s="26"/>
      <c r="B12" s="27" t="s">
        <v>38</v>
      </c>
      <c r="C12" s="28"/>
      <c r="D12" s="28" t="s">
        <v>39</v>
      </c>
      <c r="E12" s="29">
        <f>E15+E18+E21+E24+E27+E30</f>
        <v>0</v>
      </c>
      <c r="F12" s="29">
        <f>F15+F18+F21+F24+F27+F30</f>
        <v>0</v>
      </c>
      <c r="G12" s="29">
        <f t="shared" ref="G12:P13" si="1">G15+G18+G21+G24+G27+G30</f>
        <v>0</v>
      </c>
      <c r="H12" s="29">
        <f t="shared" si="1"/>
        <v>0</v>
      </c>
      <c r="I12" s="29">
        <f t="shared" si="1"/>
        <v>0</v>
      </c>
      <c r="J12" s="29">
        <f t="shared" si="1"/>
        <v>0</v>
      </c>
      <c r="K12" s="29">
        <f t="shared" si="1"/>
        <v>0</v>
      </c>
      <c r="L12" s="29">
        <f t="shared" si="1"/>
        <v>0</v>
      </c>
      <c r="M12" s="29">
        <f t="shared" si="1"/>
        <v>0</v>
      </c>
      <c r="N12" s="29">
        <f t="shared" si="1"/>
        <v>0</v>
      </c>
      <c r="O12" s="29">
        <f t="shared" si="1"/>
        <v>0</v>
      </c>
      <c r="P12" s="29">
        <f t="shared" si="1"/>
        <v>0</v>
      </c>
    </row>
    <row r="13" spans="1:16" s="42" customFormat="1" ht="15.45" customHeight="1" x14ac:dyDescent="0.3">
      <c r="A13" s="30"/>
      <c r="B13" s="31" t="s">
        <v>40</v>
      </c>
      <c r="C13" s="32"/>
      <c r="D13" s="32" t="s">
        <v>41</v>
      </c>
      <c r="E13" s="37">
        <f>E16+E19+E22+E25+E28+E31</f>
        <v>0</v>
      </c>
      <c r="F13" s="37">
        <f>F16+F19+F22+F25+F28+F31</f>
        <v>0</v>
      </c>
      <c r="G13" s="37">
        <f t="shared" si="1"/>
        <v>0</v>
      </c>
      <c r="H13" s="37">
        <f t="shared" si="1"/>
        <v>0</v>
      </c>
      <c r="I13" s="37">
        <f t="shared" si="1"/>
        <v>0</v>
      </c>
      <c r="J13" s="37">
        <f t="shared" si="1"/>
        <v>0</v>
      </c>
      <c r="K13" s="37">
        <f t="shared" si="1"/>
        <v>0</v>
      </c>
      <c r="L13" s="37">
        <f t="shared" si="1"/>
        <v>0</v>
      </c>
      <c r="M13" s="37">
        <f t="shared" si="1"/>
        <v>0</v>
      </c>
      <c r="N13" s="37">
        <f t="shared" si="1"/>
        <v>0</v>
      </c>
      <c r="O13" s="37">
        <f t="shared" si="1"/>
        <v>0</v>
      </c>
      <c r="P13" s="37">
        <f t="shared" si="1"/>
        <v>0</v>
      </c>
    </row>
    <row r="14" spans="1:16" s="42" customFormat="1" ht="15.45" customHeight="1" x14ac:dyDescent="0.35">
      <c r="A14" s="40" t="s">
        <v>42</v>
      </c>
      <c r="B14" s="39"/>
      <c r="C14" s="51" t="s">
        <v>43</v>
      </c>
      <c r="D14" s="51"/>
      <c r="E14" s="52">
        <f>E15-E16</f>
        <v>0</v>
      </c>
      <c r="F14" s="52">
        <f>F15-F16</f>
        <v>0</v>
      </c>
      <c r="G14" s="52">
        <f t="shared" ref="G14:P14" si="2">G15-G16</f>
        <v>0</v>
      </c>
      <c r="H14" s="52">
        <f t="shared" si="2"/>
        <v>0</v>
      </c>
      <c r="I14" s="52">
        <f t="shared" si="2"/>
        <v>0</v>
      </c>
      <c r="J14" s="52">
        <f t="shared" si="2"/>
        <v>0</v>
      </c>
      <c r="K14" s="52">
        <f t="shared" si="2"/>
        <v>0</v>
      </c>
      <c r="L14" s="52">
        <f t="shared" si="2"/>
        <v>0</v>
      </c>
      <c r="M14" s="52">
        <f t="shared" si="2"/>
        <v>0</v>
      </c>
      <c r="N14" s="52">
        <f t="shared" si="2"/>
        <v>0</v>
      </c>
      <c r="O14" s="52">
        <f t="shared" si="2"/>
        <v>0</v>
      </c>
      <c r="P14" s="52">
        <f t="shared" si="2"/>
        <v>0</v>
      </c>
    </row>
    <row r="15" spans="1:16" s="42" customFormat="1" ht="15.45" customHeight="1" x14ac:dyDescent="0.3">
      <c r="A15" s="30"/>
      <c r="B15" s="31" t="s">
        <v>44</v>
      </c>
      <c r="C15" s="32"/>
      <c r="D15" s="32" t="s">
        <v>45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s="42" customFormat="1" ht="15.45" customHeight="1" x14ac:dyDescent="0.3">
      <c r="A16" s="30"/>
      <c r="B16" s="31" t="s">
        <v>46</v>
      </c>
      <c r="C16" s="32"/>
      <c r="D16" s="32" t="s">
        <v>47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s="42" customFormat="1" ht="15.45" customHeight="1" x14ac:dyDescent="0.35">
      <c r="A17" s="40" t="s">
        <v>48</v>
      </c>
      <c r="B17" s="39"/>
      <c r="C17" s="51" t="s">
        <v>49</v>
      </c>
      <c r="D17" s="51"/>
      <c r="E17" s="52">
        <f>E18-E19</f>
        <v>0</v>
      </c>
      <c r="F17" s="52">
        <f>F18-F19</f>
        <v>0</v>
      </c>
      <c r="G17" s="52">
        <f t="shared" ref="G17:P17" si="3">G18-G19</f>
        <v>0</v>
      </c>
      <c r="H17" s="52">
        <f t="shared" si="3"/>
        <v>0</v>
      </c>
      <c r="I17" s="52">
        <f t="shared" si="3"/>
        <v>0</v>
      </c>
      <c r="J17" s="52">
        <f t="shared" si="3"/>
        <v>0</v>
      </c>
      <c r="K17" s="52">
        <f t="shared" si="3"/>
        <v>0</v>
      </c>
      <c r="L17" s="52">
        <f t="shared" si="3"/>
        <v>0</v>
      </c>
      <c r="M17" s="52">
        <f t="shared" si="3"/>
        <v>0</v>
      </c>
      <c r="N17" s="52">
        <f t="shared" si="3"/>
        <v>0</v>
      </c>
      <c r="O17" s="52">
        <f t="shared" si="3"/>
        <v>0</v>
      </c>
      <c r="P17" s="52">
        <f t="shared" si="3"/>
        <v>0</v>
      </c>
    </row>
    <row r="18" spans="1:16" s="42" customFormat="1" ht="15.45" customHeight="1" x14ac:dyDescent="0.3">
      <c r="A18" s="30"/>
      <c r="B18" s="31" t="s">
        <v>50</v>
      </c>
      <c r="C18" s="32"/>
      <c r="D18" s="32" t="s">
        <v>51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s="42" customFormat="1" ht="15.45" customHeight="1" x14ac:dyDescent="0.3">
      <c r="A19" s="30"/>
      <c r="B19" s="31" t="s">
        <v>52</v>
      </c>
      <c r="C19" s="32"/>
      <c r="D19" s="32" t="s">
        <v>53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35" customFormat="1" ht="15.45" customHeight="1" x14ac:dyDescent="0.35">
      <c r="A20" s="40" t="s">
        <v>54</v>
      </c>
      <c r="B20" s="39"/>
      <c r="C20" s="51" t="s">
        <v>55</v>
      </c>
      <c r="D20" s="51"/>
      <c r="E20" s="52">
        <f>E21-E22</f>
        <v>0</v>
      </c>
      <c r="F20" s="52">
        <f>F21-F22</f>
        <v>0</v>
      </c>
      <c r="G20" s="52">
        <f t="shared" ref="G20:P20" si="4">G21-G22</f>
        <v>0</v>
      </c>
      <c r="H20" s="52">
        <f t="shared" si="4"/>
        <v>0</v>
      </c>
      <c r="I20" s="52">
        <f t="shared" si="4"/>
        <v>0</v>
      </c>
      <c r="J20" s="52">
        <f t="shared" si="4"/>
        <v>0</v>
      </c>
      <c r="K20" s="52">
        <f t="shared" si="4"/>
        <v>0</v>
      </c>
      <c r="L20" s="52">
        <f t="shared" si="4"/>
        <v>0</v>
      </c>
      <c r="M20" s="52">
        <f t="shared" si="4"/>
        <v>0</v>
      </c>
      <c r="N20" s="52">
        <f t="shared" si="4"/>
        <v>0</v>
      </c>
      <c r="O20" s="52">
        <f t="shared" si="4"/>
        <v>0</v>
      </c>
      <c r="P20" s="52">
        <f t="shared" si="4"/>
        <v>0</v>
      </c>
    </row>
    <row r="21" spans="1:16" s="42" customFormat="1" ht="15.45" customHeight="1" x14ac:dyDescent="0.3">
      <c r="A21" s="53"/>
      <c r="B21" s="54" t="s">
        <v>56</v>
      </c>
      <c r="C21" s="55"/>
      <c r="D21" s="55" t="s">
        <v>57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6" s="42" customFormat="1" ht="15.45" customHeight="1" x14ac:dyDescent="0.3">
      <c r="A22" s="30"/>
      <c r="B22" s="31" t="s">
        <v>58</v>
      </c>
      <c r="C22" s="32"/>
      <c r="D22" s="32" t="s">
        <v>59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s="35" customFormat="1" ht="15.45" customHeight="1" x14ac:dyDescent="0.35">
      <c r="A23" s="40" t="s">
        <v>60</v>
      </c>
      <c r="B23" s="39"/>
      <c r="C23" s="51" t="s">
        <v>61</v>
      </c>
      <c r="D23" s="51"/>
      <c r="E23" s="52">
        <f>E24-E25</f>
        <v>0</v>
      </c>
      <c r="F23" s="52">
        <f>F24-F25</f>
        <v>0</v>
      </c>
      <c r="G23" s="52">
        <f t="shared" ref="G23:P23" si="5">G24-G25</f>
        <v>0</v>
      </c>
      <c r="H23" s="52">
        <f t="shared" si="5"/>
        <v>0</v>
      </c>
      <c r="I23" s="52">
        <f t="shared" si="5"/>
        <v>0</v>
      </c>
      <c r="J23" s="52">
        <f t="shared" si="5"/>
        <v>0</v>
      </c>
      <c r="K23" s="52">
        <f t="shared" si="5"/>
        <v>0</v>
      </c>
      <c r="L23" s="52">
        <f t="shared" si="5"/>
        <v>0</v>
      </c>
      <c r="M23" s="52">
        <f t="shared" si="5"/>
        <v>0</v>
      </c>
      <c r="N23" s="52">
        <f t="shared" si="5"/>
        <v>0</v>
      </c>
      <c r="O23" s="52">
        <f t="shared" si="5"/>
        <v>0</v>
      </c>
      <c r="P23" s="52">
        <f t="shared" si="5"/>
        <v>0</v>
      </c>
    </row>
    <row r="24" spans="1:16" s="42" customFormat="1" ht="15.45" customHeight="1" x14ac:dyDescent="0.3">
      <c r="A24" s="30"/>
      <c r="B24" s="31" t="s">
        <v>62</v>
      </c>
      <c r="C24" s="32"/>
      <c r="D24" s="32" t="s">
        <v>63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s="42" customFormat="1" ht="15.45" customHeight="1" x14ac:dyDescent="0.3">
      <c r="A25" s="30"/>
      <c r="B25" s="31" t="s">
        <v>64</v>
      </c>
      <c r="C25" s="32"/>
      <c r="D25" s="32" t="s">
        <v>65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s="35" customFormat="1" ht="15.45" customHeight="1" x14ac:dyDescent="0.35">
      <c r="A26" s="40" t="s">
        <v>66</v>
      </c>
      <c r="B26" s="39"/>
      <c r="C26" s="51" t="s">
        <v>67</v>
      </c>
      <c r="D26" s="51"/>
      <c r="E26" s="52">
        <f>E27-E28</f>
        <v>0</v>
      </c>
      <c r="F26" s="52">
        <f>F27-F28</f>
        <v>0</v>
      </c>
      <c r="G26" s="52">
        <f t="shared" ref="G26:P26" si="6">G27-G28</f>
        <v>0</v>
      </c>
      <c r="H26" s="52">
        <f t="shared" si="6"/>
        <v>0</v>
      </c>
      <c r="I26" s="52">
        <f t="shared" si="6"/>
        <v>0</v>
      </c>
      <c r="J26" s="52">
        <f t="shared" si="6"/>
        <v>0</v>
      </c>
      <c r="K26" s="52">
        <f t="shared" si="6"/>
        <v>0</v>
      </c>
      <c r="L26" s="52">
        <f t="shared" si="6"/>
        <v>0</v>
      </c>
      <c r="M26" s="52">
        <f t="shared" si="6"/>
        <v>0</v>
      </c>
      <c r="N26" s="52">
        <f t="shared" si="6"/>
        <v>0</v>
      </c>
      <c r="O26" s="52">
        <f t="shared" si="6"/>
        <v>0</v>
      </c>
      <c r="P26" s="52">
        <f t="shared" si="6"/>
        <v>0</v>
      </c>
    </row>
    <row r="27" spans="1:16" s="42" customFormat="1" ht="15.45" customHeight="1" x14ac:dyDescent="0.3">
      <c r="A27" s="30"/>
      <c r="B27" s="31" t="s">
        <v>68</v>
      </c>
      <c r="C27" s="32"/>
      <c r="D27" s="32" t="s">
        <v>69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s="42" customFormat="1" ht="15.45" customHeight="1" x14ac:dyDescent="0.3">
      <c r="A28" s="30"/>
      <c r="B28" s="31" t="s">
        <v>70</v>
      </c>
      <c r="C28" s="32"/>
      <c r="D28" s="32" t="s">
        <v>71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s="35" customFormat="1" ht="15.45" customHeight="1" x14ac:dyDescent="0.35">
      <c r="A29" s="40" t="s">
        <v>72</v>
      </c>
      <c r="B29" s="39"/>
      <c r="C29" s="51" t="s">
        <v>73</v>
      </c>
      <c r="D29" s="51"/>
      <c r="E29" s="52">
        <f>E30-E31</f>
        <v>0</v>
      </c>
      <c r="F29" s="52">
        <f>F30-F31</f>
        <v>0</v>
      </c>
      <c r="G29" s="52">
        <f t="shared" ref="G29:P29" si="7">G30-G31</f>
        <v>0</v>
      </c>
      <c r="H29" s="52">
        <f t="shared" si="7"/>
        <v>0</v>
      </c>
      <c r="I29" s="52">
        <f t="shared" si="7"/>
        <v>0</v>
      </c>
      <c r="J29" s="52">
        <f t="shared" si="7"/>
        <v>0</v>
      </c>
      <c r="K29" s="52">
        <f t="shared" si="7"/>
        <v>0</v>
      </c>
      <c r="L29" s="52">
        <f t="shared" si="7"/>
        <v>0</v>
      </c>
      <c r="M29" s="52">
        <f t="shared" si="7"/>
        <v>0</v>
      </c>
      <c r="N29" s="52">
        <f t="shared" si="7"/>
        <v>0</v>
      </c>
      <c r="O29" s="52">
        <f t="shared" si="7"/>
        <v>0</v>
      </c>
      <c r="P29" s="52">
        <f t="shared" si="7"/>
        <v>0</v>
      </c>
    </row>
    <row r="30" spans="1:16" s="42" customFormat="1" ht="15.45" customHeight="1" x14ac:dyDescent="0.3">
      <c r="A30" s="30"/>
      <c r="B30" s="31" t="s">
        <v>74</v>
      </c>
      <c r="C30" s="32"/>
      <c r="D30" s="32" t="s">
        <v>75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s="42" customFormat="1" ht="15.45" customHeight="1" x14ac:dyDescent="0.3">
      <c r="A31" s="30"/>
      <c r="B31" s="31" t="s">
        <v>76</v>
      </c>
      <c r="C31" s="32"/>
      <c r="D31" s="32" t="s">
        <v>77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5.45" customHeight="1" x14ac:dyDescent="0.35">
      <c r="A32" s="23" t="s">
        <v>78</v>
      </c>
      <c r="B32" s="23"/>
      <c r="C32" s="24" t="s">
        <v>79</v>
      </c>
      <c r="D32" s="24"/>
      <c r="E32" s="56">
        <f>E11</f>
        <v>0</v>
      </c>
      <c r="F32" s="56">
        <f>E32+F11</f>
        <v>0</v>
      </c>
      <c r="G32" s="56">
        <f t="shared" ref="G32:P32" si="8">F32+G11</f>
        <v>0</v>
      </c>
      <c r="H32" s="56">
        <f t="shared" si="8"/>
        <v>0</v>
      </c>
      <c r="I32" s="56">
        <f t="shared" si="8"/>
        <v>0</v>
      </c>
      <c r="J32" s="56">
        <f t="shared" si="8"/>
        <v>0</v>
      </c>
      <c r="K32" s="56">
        <f t="shared" si="8"/>
        <v>0</v>
      </c>
      <c r="L32" s="56">
        <f t="shared" si="8"/>
        <v>0</v>
      </c>
      <c r="M32" s="56">
        <f t="shared" si="8"/>
        <v>0</v>
      </c>
      <c r="N32" s="56">
        <f t="shared" si="8"/>
        <v>0</v>
      </c>
      <c r="O32" s="56">
        <f t="shared" si="8"/>
        <v>0</v>
      </c>
      <c r="P32" s="56">
        <f t="shared" si="8"/>
        <v>0</v>
      </c>
    </row>
    <row r="33" spans="1:16" s="42" customFormat="1" ht="15.45" customHeight="1" x14ac:dyDescent="0.3">
      <c r="A33" s="30"/>
      <c r="B33" s="31" t="s">
        <v>80</v>
      </c>
      <c r="C33" s="32"/>
      <c r="D33" s="32" t="s">
        <v>81</v>
      </c>
      <c r="E33" s="34">
        <f>E12</f>
        <v>0</v>
      </c>
      <c r="F33" s="34">
        <f t="shared" ref="F33:P48" si="9">E33+F12</f>
        <v>0</v>
      </c>
      <c r="G33" s="34">
        <f t="shared" si="9"/>
        <v>0</v>
      </c>
      <c r="H33" s="34">
        <f t="shared" si="9"/>
        <v>0</v>
      </c>
      <c r="I33" s="34">
        <f t="shared" si="9"/>
        <v>0</v>
      </c>
      <c r="J33" s="34">
        <f t="shared" si="9"/>
        <v>0</v>
      </c>
      <c r="K33" s="34">
        <f t="shared" si="9"/>
        <v>0</v>
      </c>
      <c r="L33" s="34">
        <f t="shared" si="9"/>
        <v>0</v>
      </c>
      <c r="M33" s="34">
        <f t="shared" si="9"/>
        <v>0</v>
      </c>
      <c r="N33" s="34">
        <f t="shared" si="9"/>
        <v>0</v>
      </c>
      <c r="O33" s="34">
        <f t="shared" si="9"/>
        <v>0</v>
      </c>
      <c r="P33" s="34">
        <f t="shared" si="9"/>
        <v>0</v>
      </c>
    </row>
    <row r="34" spans="1:16" s="42" customFormat="1" ht="15.45" customHeight="1" x14ac:dyDescent="0.3">
      <c r="A34" s="30"/>
      <c r="B34" s="31" t="s">
        <v>82</v>
      </c>
      <c r="C34" s="32"/>
      <c r="D34" s="32" t="s">
        <v>83</v>
      </c>
      <c r="E34" s="34">
        <f>E13</f>
        <v>0</v>
      </c>
      <c r="F34" s="34">
        <f t="shared" si="9"/>
        <v>0</v>
      </c>
      <c r="G34" s="34">
        <f t="shared" si="9"/>
        <v>0</v>
      </c>
      <c r="H34" s="34">
        <f t="shared" si="9"/>
        <v>0</v>
      </c>
      <c r="I34" s="34">
        <f t="shared" si="9"/>
        <v>0</v>
      </c>
      <c r="J34" s="34">
        <f t="shared" si="9"/>
        <v>0</v>
      </c>
      <c r="K34" s="34">
        <f t="shared" si="9"/>
        <v>0</v>
      </c>
      <c r="L34" s="34">
        <f t="shared" si="9"/>
        <v>0</v>
      </c>
      <c r="M34" s="34">
        <f t="shared" si="9"/>
        <v>0</v>
      </c>
      <c r="N34" s="34">
        <f t="shared" si="9"/>
        <v>0</v>
      </c>
      <c r="O34" s="34">
        <f t="shared" si="9"/>
        <v>0</v>
      </c>
      <c r="P34" s="34">
        <f t="shared" si="9"/>
        <v>0</v>
      </c>
    </row>
    <row r="35" spans="1:16" s="35" customFormat="1" ht="15.45" customHeight="1" x14ac:dyDescent="0.35">
      <c r="A35" s="40" t="s">
        <v>84</v>
      </c>
      <c r="B35" s="39"/>
      <c r="C35" s="51" t="s">
        <v>85</v>
      </c>
      <c r="D35" s="51"/>
      <c r="E35" s="52">
        <f>E14</f>
        <v>0</v>
      </c>
      <c r="F35" s="52">
        <f t="shared" si="9"/>
        <v>0</v>
      </c>
      <c r="G35" s="52">
        <f t="shared" si="9"/>
        <v>0</v>
      </c>
      <c r="H35" s="52">
        <f t="shared" si="9"/>
        <v>0</v>
      </c>
      <c r="I35" s="52">
        <f t="shared" si="9"/>
        <v>0</v>
      </c>
      <c r="J35" s="52">
        <f t="shared" si="9"/>
        <v>0</v>
      </c>
      <c r="K35" s="52">
        <f t="shared" si="9"/>
        <v>0</v>
      </c>
      <c r="L35" s="52">
        <f t="shared" si="9"/>
        <v>0</v>
      </c>
      <c r="M35" s="52">
        <f t="shared" si="9"/>
        <v>0</v>
      </c>
      <c r="N35" s="52">
        <f t="shared" si="9"/>
        <v>0</v>
      </c>
      <c r="O35" s="52">
        <f t="shared" si="9"/>
        <v>0</v>
      </c>
      <c r="P35" s="52">
        <f t="shared" si="9"/>
        <v>0</v>
      </c>
    </row>
    <row r="36" spans="1:16" s="42" customFormat="1" ht="15.45" customHeight="1" x14ac:dyDescent="0.3">
      <c r="A36" s="30"/>
      <c r="B36" s="31" t="s">
        <v>86</v>
      </c>
      <c r="C36" s="32"/>
      <c r="D36" s="32" t="s">
        <v>87</v>
      </c>
      <c r="E36" s="34">
        <f t="shared" ref="E36:E52" si="10">E15</f>
        <v>0</v>
      </c>
      <c r="F36" s="34">
        <f t="shared" si="9"/>
        <v>0</v>
      </c>
      <c r="G36" s="34">
        <f t="shared" si="9"/>
        <v>0</v>
      </c>
      <c r="H36" s="34">
        <f t="shared" si="9"/>
        <v>0</v>
      </c>
      <c r="I36" s="34">
        <f t="shared" si="9"/>
        <v>0</v>
      </c>
      <c r="J36" s="34">
        <f t="shared" si="9"/>
        <v>0</v>
      </c>
      <c r="K36" s="34">
        <f t="shared" si="9"/>
        <v>0</v>
      </c>
      <c r="L36" s="34">
        <f t="shared" si="9"/>
        <v>0</v>
      </c>
      <c r="M36" s="34">
        <f t="shared" si="9"/>
        <v>0</v>
      </c>
      <c r="N36" s="34">
        <f t="shared" si="9"/>
        <v>0</v>
      </c>
      <c r="O36" s="34">
        <f t="shared" si="9"/>
        <v>0</v>
      </c>
      <c r="P36" s="34">
        <f t="shared" si="9"/>
        <v>0</v>
      </c>
    </row>
    <row r="37" spans="1:16" s="42" customFormat="1" ht="15.45" customHeight="1" x14ac:dyDescent="0.3">
      <c r="A37" s="30"/>
      <c r="B37" s="31" t="s">
        <v>88</v>
      </c>
      <c r="C37" s="32"/>
      <c r="D37" s="32" t="s">
        <v>89</v>
      </c>
      <c r="E37" s="34">
        <f t="shared" si="10"/>
        <v>0</v>
      </c>
      <c r="F37" s="34">
        <f t="shared" si="9"/>
        <v>0</v>
      </c>
      <c r="G37" s="34">
        <f t="shared" si="9"/>
        <v>0</v>
      </c>
      <c r="H37" s="34">
        <f t="shared" si="9"/>
        <v>0</v>
      </c>
      <c r="I37" s="34">
        <f t="shared" si="9"/>
        <v>0</v>
      </c>
      <c r="J37" s="34">
        <f t="shared" si="9"/>
        <v>0</v>
      </c>
      <c r="K37" s="34">
        <f t="shared" si="9"/>
        <v>0</v>
      </c>
      <c r="L37" s="34">
        <f t="shared" si="9"/>
        <v>0</v>
      </c>
      <c r="M37" s="34">
        <f t="shared" si="9"/>
        <v>0</v>
      </c>
      <c r="N37" s="34">
        <f t="shared" si="9"/>
        <v>0</v>
      </c>
      <c r="O37" s="34">
        <f t="shared" si="9"/>
        <v>0</v>
      </c>
      <c r="P37" s="34">
        <f t="shared" si="9"/>
        <v>0</v>
      </c>
    </row>
    <row r="38" spans="1:16" s="35" customFormat="1" ht="15.45" customHeight="1" x14ac:dyDescent="0.35">
      <c r="A38" s="40" t="s">
        <v>90</v>
      </c>
      <c r="B38" s="39"/>
      <c r="C38" s="51" t="s">
        <v>91</v>
      </c>
      <c r="D38" s="51"/>
      <c r="E38" s="52">
        <f t="shared" si="10"/>
        <v>0</v>
      </c>
      <c r="F38" s="52">
        <f t="shared" si="9"/>
        <v>0</v>
      </c>
      <c r="G38" s="52">
        <f t="shared" si="9"/>
        <v>0</v>
      </c>
      <c r="H38" s="52">
        <f t="shared" si="9"/>
        <v>0</v>
      </c>
      <c r="I38" s="52">
        <f t="shared" si="9"/>
        <v>0</v>
      </c>
      <c r="J38" s="52">
        <f t="shared" si="9"/>
        <v>0</v>
      </c>
      <c r="K38" s="52">
        <f t="shared" si="9"/>
        <v>0</v>
      </c>
      <c r="L38" s="52">
        <f t="shared" si="9"/>
        <v>0</v>
      </c>
      <c r="M38" s="52">
        <f t="shared" si="9"/>
        <v>0</v>
      </c>
      <c r="N38" s="52">
        <f t="shared" si="9"/>
        <v>0</v>
      </c>
      <c r="O38" s="52">
        <f t="shared" si="9"/>
        <v>0</v>
      </c>
      <c r="P38" s="52">
        <f t="shared" si="9"/>
        <v>0</v>
      </c>
    </row>
    <row r="39" spans="1:16" s="42" customFormat="1" ht="15.45" customHeight="1" x14ac:dyDescent="0.3">
      <c r="A39" s="30"/>
      <c r="B39" s="31" t="s">
        <v>92</v>
      </c>
      <c r="C39" s="32"/>
      <c r="D39" s="32" t="s">
        <v>93</v>
      </c>
      <c r="E39" s="34">
        <f t="shared" si="10"/>
        <v>0</v>
      </c>
      <c r="F39" s="34">
        <f t="shared" si="9"/>
        <v>0</v>
      </c>
      <c r="G39" s="34">
        <f t="shared" si="9"/>
        <v>0</v>
      </c>
      <c r="H39" s="34">
        <f t="shared" si="9"/>
        <v>0</v>
      </c>
      <c r="I39" s="34">
        <f t="shared" si="9"/>
        <v>0</v>
      </c>
      <c r="J39" s="34">
        <f t="shared" si="9"/>
        <v>0</v>
      </c>
      <c r="K39" s="34">
        <f t="shared" si="9"/>
        <v>0</v>
      </c>
      <c r="L39" s="34">
        <f t="shared" si="9"/>
        <v>0</v>
      </c>
      <c r="M39" s="34">
        <f t="shared" si="9"/>
        <v>0</v>
      </c>
      <c r="N39" s="34">
        <f t="shared" si="9"/>
        <v>0</v>
      </c>
      <c r="O39" s="34">
        <f t="shared" si="9"/>
        <v>0</v>
      </c>
      <c r="P39" s="34">
        <f t="shared" si="9"/>
        <v>0</v>
      </c>
    </row>
    <row r="40" spans="1:16" s="42" customFormat="1" ht="15.45" customHeight="1" x14ac:dyDescent="0.3">
      <c r="A40" s="30"/>
      <c r="B40" s="31" t="s">
        <v>94</v>
      </c>
      <c r="C40" s="32"/>
      <c r="D40" s="32" t="s">
        <v>95</v>
      </c>
      <c r="E40" s="34">
        <f t="shared" si="10"/>
        <v>0</v>
      </c>
      <c r="F40" s="34">
        <f t="shared" si="9"/>
        <v>0</v>
      </c>
      <c r="G40" s="34">
        <f t="shared" si="9"/>
        <v>0</v>
      </c>
      <c r="H40" s="34">
        <f t="shared" si="9"/>
        <v>0</v>
      </c>
      <c r="I40" s="34">
        <f t="shared" si="9"/>
        <v>0</v>
      </c>
      <c r="J40" s="34">
        <f t="shared" si="9"/>
        <v>0</v>
      </c>
      <c r="K40" s="34">
        <f t="shared" si="9"/>
        <v>0</v>
      </c>
      <c r="L40" s="34">
        <f t="shared" si="9"/>
        <v>0</v>
      </c>
      <c r="M40" s="34">
        <f t="shared" si="9"/>
        <v>0</v>
      </c>
      <c r="N40" s="34">
        <f t="shared" si="9"/>
        <v>0</v>
      </c>
      <c r="O40" s="34">
        <f t="shared" si="9"/>
        <v>0</v>
      </c>
      <c r="P40" s="34">
        <f t="shared" si="9"/>
        <v>0</v>
      </c>
    </row>
    <row r="41" spans="1:16" s="35" customFormat="1" ht="15.45" customHeight="1" x14ac:dyDescent="0.35">
      <c r="A41" s="40" t="s">
        <v>96</v>
      </c>
      <c r="B41" s="39"/>
      <c r="C41" s="51" t="s">
        <v>97</v>
      </c>
      <c r="D41" s="51"/>
      <c r="E41" s="52">
        <f t="shared" si="10"/>
        <v>0</v>
      </c>
      <c r="F41" s="52">
        <f t="shared" si="9"/>
        <v>0</v>
      </c>
      <c r="G41" s="52">
        <f t="shared" si="9"/>
        <v>0</v>
      </c>
      <c r="H41" s="52">
        <f t="shared" si="9"/>
        <v>0</v>
      </c>
      <c r="I41" s="52">
        <f t="shared" si="9"/>
        <v>0</v>
      </c>
      <c r="J41" s="52">
        <f t="shared" si="9"/>
        <v>0</v>
      </c>
      <c r="K41" s="52">
        <f t="shared" si="9"/>
        <v>0</v>
      </c>
      <c r="L41" s="52">
        <f t="shared" si="9"/>
        <v>0</v>
      </c>
      <c r="M41" s="52">
        <f t="shared" si="9"/>
        <v>0</v>
      </c>
      <c r="N41" s="52">
        <f t="shared" si="9"/>
        <v>0</v>
      </c>
      <c r="O41" s="52">
        <f t="shared" si="9"/>
        <v>0</v>
      </c>
      <c r="P41" s="52">
        <f t="shared" si="9"/>
        <v>0</v>
      </c>
    </row>
    <row r="42" spans="1:16" s="42" customFormat="1" ht="15.45" customHeight="1" x14ac:dyDescent="0.3">
      <c r="A42" s="30"/>
      <c r="B42" s="31" t="s">
        <v>98</v>
      </c>
      <c r="C42" s="32"/>
      <c r="D42" s="32" t="s">
        <v>99</v>
      </c>
      <c r="E42" s="34">
        <f t="shared" si="10"/>
        <v>0</v>
      </c>
      <c r="F42" s="34">
        <f t="shared" si="9"/>
        <v>0</v>
      </c>
      <c r="G42" s="34">
        <f t="shared" si="9"/>
        <v>0</v>
      </c>
      <c r="H42" s="34">
        <f t="shared" si="9"/>
        <v>0</v>
      </c>
      <c r="I42" s="34">
        <f t="shared" si="9"/>
        <v>0</v>
      </c>
      <c r="J42" s="34">
        <f t="shared" si="9"/>
        <v>0</v>
      </c>
      <c r="K42" s="34">
        <f t="shared" si="9"/>
        <v>0</v>
      </c>
      <c r="L42" s="34">
        <f t="shared" si="9"/>
        <v>0</v>
      </c>
      <c r="M42" s="34">
        <f t="shared" si="9"/>
        <v>0</v>
      </c>
      <c r="N42" s="34">
        <f t="shared" si="9"/>
        <v>0</v>
      </c>
      <c r="O42" s="34">
        <f t="shared" si="9"/>
        <v>0</v>
      </c>
      <c r="P42" s="34">
        <f t="shared" si="9"/>
        <v>0</v>
      </c>
    </row>
    <row r="43" spans="1:16" s="42" customFormat="1" ht="15.45" customHeight="1" x14ac:dyDescent="0.3">
      <c r="A43" s="30"/>
      <c r="B43" s="31" t="s">
        <v>100</v>
      </c>
      <c r="C43" s="32"/>
      <c r="D43" s="32" t="s">
        <v>101</v>
      </c>
      <c r="E43" s="34">
        <f t="shared" si="10"/>
        <v>0</v>
      </c>
      <c r="F43" s="34">
        <f t="shared" si="9"/>
        <v>0</v>
      </c>
      <c r="G43" s="34">
        <f t="shared" si="9"/>
        <v>0</v>
      </c>
      <c r="H43" s="34">
        <f t="shared" si="9"/>
        <v>0</v>
      </c>
      <c r="I43" s="34">
        <f t="shared" si="9"/>
        <v>0</v>
      </c>
      <c r="J43" s="34">
        <f t="shared" si="9"/>
        <v>0</v>
      </c>
      <c r="K43" s="34">
        <f t="shared" si="9"/>
        <v>0</v>
      </c>
      <c r="L43" s="34">
        <f t="shared" si="9"/>
        <v>0</v>
      </c>
      <c r="M43" s="34">
        <f t="shared" si="9"/>
        <v>0</v>
      </c>
      <c r="N43" s="34">
        <f t="shared" si="9"/>
        <v>0</v>
      </c>
      <c r="O43" s="34">
        <f t="shared" si="9"/>
        <v>0</v>
      </c>
      <c r="P43" s="34">
        <f t="shared" si="9"/>
        <v>0</v>
      </c>
    </row>
    <row r="44" spans="1:16" s="35" customFormat="1" ht="15.45" customHeight="1" x14ac:dyDescent="0.35">
      <c r="A44" s="40" t="s">
        <v>102</v>
      </c>
      <c r="B44" s="39"/>
      <c r="C44" s="51" t="s">
        <v>103</v>
      </c>
      <c r="D44" s="51"/>
      <c r="E44" s="52">
        <f t="shared" si="10"/>
        <v>0</v>
      </c>
      <c r="F44" s="52">
        <f t="shared" si="9"/>
        <v>0</v>
      </c>
      <c r="G44" s="52">
        <f t="shared" si="9"/>
        <v>0</v>
      </c>
      <c r="H44" s="52">
        <f t="shared" si="9"/>
        <v>0</v>
      </c>
      <c r="I44" s="52">
        <f t="shared" si="9"/>
        <v>0</v>
      </c>
      <c r="J44" s="52">
        <f t="shared" si="9"/>
        <v>0</v>
      </c>
      <c r="K44" s="52">
        <f t="shared" si="9"/>
        <v>0</v>
      </c>
      <c r="L44" s="52">
        <f t="shared" si="9"/>
        <v>0</v>
      </c>
      <c r="M44" s="52">
        <f t="shared" si="9"/>
        <v>0</v>
      </c>
      <c r="N44" s="52">
        <f t="shared" si="9"/>
        <v>0</v>
      </c>
      <c r="O44" s="52">
        <f t="shared" si="9"/>
        <v>0</v>
      </c>
      <c r="P44" s="52">
        <f t="shared" si="9"/>
        <v>0</v>
      </c>
    </row>
    <row r="45" spans="1:16" s="42" customFormat="1" ht="15.45" customHeight="1" x14ac:dyDescent="0.3">
      <c r="A45" s="30"/>
      <c r="B45" s="31" t="s">
        <v>104</v>
      </c>
      <c r="C45" s="32"/>
      <c r="D45" s="32" t="s">
        <v>105</v>
      </c>
      <c r="E45" s="34">
        <f t="shared" si="10"/>
        <v>0</v>
      </c>
      <c r="F45" s="34">
        <f t="shared" si="9"/>
        <v>0</v>
      </c>
      <c r="G45" s="34">
        <f t="shared" si="9"/>
        <v>0</v>
      </c>
      <c r="H45" s="34">
        <f t="shared" si="9"/>
        <v>0</v>
      </c>
      <c r="I45" s="34">
        <f t="shared" si="9"/>
        <v>0</v>
      </c>
      <c r="J45" s="34">
        <f t="shared" si="9"/>
        <v>0</v>
      </c>
      <c r="K45" s="34">
        <f t="shared" si="9"/>
        <v>0</v>
      </c>
      <c r="L45" s="34">
        <f t="shared" si="9"/>
        <v>0</v>
      </c>
      <c r="M45" s="34">
        <f t="shared" si="9"/>
        <v>0</v>
      </c>
      <c r="N45" s="34">
        <f t="shared" si="9"/>
        <v>0</v>
      </c>
      <c r="O45" s="34">
        <f t="shared" si="9"/>
        <v>0</v>
      </c>
      <c r="P45" s="34">
        <f t="shared" si="9"/>
        <v>0</v>
      </c>
    </row>
    <row r="46" spans="1:16" s="42" customFormat="1" ht="15.45" customHeight="1" x14ac:dyDescent="0.3">
      <c r="A46" s="30"/>
      <c r="B46" s="31" t="s">
        <v>106</v>
      </c>
      <c r="C46" s="32"/>
      <c r="D46" s="32" t="s">
        <v>107</v>
      </c>
      <c r="E46" s="34">
        <f t="shared" si="10"/>
        <v>0</v>
      </c>
      <c r="F46" s="34">
        <f t="shared" si="9"/>
        <v>0</v>
      </c>
      <c r="G46" s="34">
        <f t="shared" si="9"/>
        <v>0</v>
      </c>
      <c r="H46" s="34">
        <f t="shared" si="9"/>
        <v>0</v>
      </c>
      <c r="I46" s="34">
        <f t="shared" si="9"/>
        <v>0</v>
      </c>
      <c r="J46" s="34">
        <f t="shared" si="9"/>
        <v>0</v>
      </c>
      <c r="K46" s="34">
        <f t="shared" si="9"/>
        <v>0</v>
      </c>
      <c r="L46" s="34">
        <f t="shared" si="9"/>
        <v>0</v>
      </c>
      <c r="M46" s="34">
        <f t="shared" si="9"/>
        <v>0</v>
      </c>
      <c r="N46" s="34">
        <f t="shared" si="9"/>
        <v>0</v>
      </c>
      <c r="O46" s="34">
        <f t="shared" si="9"/>
        <v>0</v>
      </c>
      <c r="P46" s="34">
        <f t="shared" si="9"/>
        <v>0</v>
      </c>
    </row>
    <row r="47" spans="1:16" s="35" customFormat="1" ht="15.45" customHeight="1" x14ac:dyDescent="0.35">
      <c r="A47" s="40" t="s">
        <v>108</v>
      </c>
      <c r="B47" s="39"/>
      <c r="C47" s="51" t="s">
        <v>109</v>
      </c>
      <c r="D47" s="51"/>
      <c r="E47" s="52">
        <f t="shared" si="10"/>
        <v>0</v>
      </c>
      <c r="F47" s="52">
        <f t="shared" si="9"/>
        <v>0</v>
      </c>
      <c r="G47" s="52">
        <f t="shared" si="9"/>
        <v>0</v>
      </c>
      <c r="H47" s="52">
        <f t="shared" si="9"/>
        <v>0</v>
      </c>
      <c r="I47" s="52">
        <f t="shared" si="9"/>
        <v>0</v>
      </c>
      <c r="J47" s="52">
        <f t="shared" si="9"/>
        <v>0</v>
      </c>
      <c r="K47" s="52">
        <f t="shared" si="9"/>
        <v>0</v>
      </c>
      <c r="L47" s="52">
        <f t="shared" si="9"/>
        <v>0</v>
      </c>
      <c r="M47" s="52">
        <f t="shared" si="9"/>
        <v>0</v>
      </c>
      <c r="N47" s="52">
        <f t="shared" si="9"/>
        <v>0</v>
      </c>
      <c r="O47" s="52">
        <f t="shared" si="9"/>
        <v>0</v>
      </c>
      <c r="P47" s="52">
        <f t="shared" si="9"/>
        <v>0</v>
      </c>
    </row>
    <row r="48" spans="1:16" s="42" customFormat="1" ht="15.45" customHeight="1" x14ac:dyDescent="0.3">
      <c r="A48" s="30"/>
      <c r="B48" s="31" t="s">
        <v>110</v>
      </c>
      <c r="C48" s="32"/>
      <c r="D48" s="32" t="s">
        <v>111</v>
      </c>
      <c r="E48" s="34">
        <f t="shared" si="10"/>
        <v>0</v>
      </c>
      <c r="F48" s="34">
        <f t="shared" si="9"/>
        <v>0</v>
      </c>
      <c r="G48" s="34">
        <f t="shared" si="9"/>
        <v>0</v>
      </c>
      <c r="H48" s="34">
        <f t="shared" si="9"/>
        <v>0</v>
      </c>
      <c r="I48" s="34">
        <f t="shared" si="9"/>
        <v>0</v>
      </c>
      <c r="J48" s="34">
        <f t="shared" si="9"/>
        <v>0</v>
      </c>
      <c r="K48" s="34">
        <f t="shared" si="9"/>
        <v>0</v>
      </c>
      <c r="L48" s="34">
        <f t="shared" si="9"/>
        <v>0</v>
      </c>
      <c r="M48" s="34">
        <f t="shared" si="9"/>
        <v>0</v>
      </c>
      <c r="N48" s="34">
        <f t="shared" si="9"/>
        <v>0</v>
      </c>
      <c r="O48" s="34">
        <f t="shared" si="9"/>
        <v>0</v>
      </c>
      <c r="P48" s="34">
        <f t="shared" si="9"/>
        <v>0</v>
      </c>
    </row>
    <row r="49" spans="1:16" s="42" customFormat="1" ht="15.45" customHeight="1" x14ac:dyDescent="0.3">
      <c r="A49" s="30"/>
      <c r="B49" s="31" t="s">
        <v>112</v>
      </c>
      <c r="C49" s="32"/>
      <c r="D49" s="32" t="s">
        <v>113</v>
      </c>
      <c r="E49" s="34">
        <f t="shared" si="10"/>
        <v>0</v>
      </c>
      <c r="F49" s="34">
        <f t="shared" ref="F49:P52" si="11">E49+F28</f>
        <v>0</v>
      </c>
      <c r="G49" s="34">
        <f t="shared" si="11"/>
        <v>0</v>
      </c>
      <c r="H49" s="34">
        <f t="shared" si="11"/>
        <v>0</v>
      </c>
      <c r="I49" s="34">
        <f t="shared" si="11"/>
        <v>0</v>
      </c>
      <c r="J49" s="34">
        <f t="shared" si="11"/>
        <v>0</v>
      </c>
      <c r="K49" s="34">
        <f t="shared" si="11"/>
        <v>0</v>
      </c>
      <c r="L49" s="34">
        <f t="shared" si="11"/>
        <v>0</v>
      </c>
      <c r="M49" s="34">
        <f t="shared" si="11"/>
        <v>0</v>
      </c>
      <c r="N49" s="34">
        <f t="shared" si="11"/>
        <v>0</v>
      </c>
      <c r="O49" s="34">
        <f t="shared" si="11"/>
        <v>0</v>
      </c>
      <c r="P49" s="34">
        <f t="shared" si="11"/>
        <v>0</v>
      </c>
    </row>
    <row r="50" spans="1:16" s="35" customFormat="1" ht="15.45" customHeight="1" x14ac:dyDescent="0.35">
      <c r="A50" s="40" t="s">
        <v>114</v>
      </c>
      <c r="B50" s="39"/>
      <c r="C50" s="51" t="s">
        <v>115</v>
      </c>
      <c r="D50" s="51"/>
      <c r="E50" s="52">
        <f t="shared" si="10"/>
        <v>0</v>
      </c>
      <c r="F50" s="52">
        <f t="shared" si="11"/>
        <v>0</v>
      </c>
      <c r="G50" s="52">
        <f t="shared" si="11"/>
        <v>0</v>
      </c>
      <c r="H50" s="52">
        <f t="shared" si="11"/>
        <v>0</v>
      </c>
      <c r="I50" s="52">
        <f t="shared" si="11"/>
        <v>0</v>
      </c>
      <c r="J50" s="52">
        <f t="shared" si="11"/>
        <v>0</v>
      </c>
      <c r="K50" s="52">
        <f t="shared" si="11"/>
        <v>0</v>
      </c>
      <c r="L50" s="52">
        <f t="shared" si="11"/>
        <v>0</v>
      </c>
      <c r="M50" s="52">
        <f t="shared" si="11"/>
        <v>0</v>
      </c>
      <c r="N50" s="52">
        <f t="shared" si="11"/>
        <v>0</v>
      </c>
      <c r="O50" s="52">
        <f t="shared" si="11"/>
        <v>0</v>
      </c>
      <c r="P50" s="52">
        <f t="shared" si="11"/>
        <v>0</v>
      </c>
    </row>
    <row r="51" spans="1:16" s="42" customFormat="1" ht="15.45" customHeight="1" x14ac:dyDescent="0.3">
      <c r="A51" s="30"/>
      <c r="B51" s="31" t="s">
        <v>116</v>
      </c>
      <c r="C51" s="32"/>
      <c r="D51" s="32" t="s">
        <v>117</v>
      </c>
      <c r="E51" s="34">
        <f t="shared" si="10"/>
        <v>0</v>
      </c>
      <c r="F51" s="34">
        <f t="shared" si="11"/>
        <v>0</v>
      </c>
      <c r="G51" s="34">
        <f t="shared" si="11"/>
        <v>0</v>
      </c>
      <c r="H51" s="34">
        <f t="shared" si="11"/>
        <v>0</v>
      </c>
      <c r="I51" s="34">
        <f t="shared" si="11"/>
        <v>0</v>
      </c>
      <c r="J51" s="34">
        <f t="shared" si="11"/>
        <v>0</v>
      </c>
      <c r="K51" s="34">
        <f t="shared" si="11"/>
        <v>0</v>
      </c>
      <c r="L51" s="34">
        <f t="shared" si="11"/>
        <v>0</v>
      </c>
      <c r="M51" s="34">
        <f t="shared" si="11"/>
        <v>0</v>
      </c>
      <c r="N51" s="34">
        <f t="shared" si="11"/>
        <v>0</v>
      </c>
      <c r="O51" s="34">
        <f t="shared" si="11"/>
        <v>0</v>
      </c>
      <c r="P51" s="34">
        <f t="shared" si="11"/>
        <v>0</v>
      </c>
    </row>
    <row r="52" spans="1:16" s="42" customFormat="1" ht="15.45" customHeight="1" x14ac:dyDescent="0.3">
      <c r="A52" s="30"/>
      <c r="B52" s="31" t="s">
        <v>118</v>
      </c>
      <c r="C52" s="32"/>
      <c r="D52" s="32" t="s">
        <v>119</v>
      </c>
      <c r="E52" s="34">
        <f t="shared" si="10"/>
        <v>0</v>
      </c>
      <c r="F52" s="34">
        <f t="shared" si="11"/>
        <v>0</v>
      </c>
      <c r="G52" s="34">
        <f t="shared" si="11"/>
        <v>0</v>
      </c>
      <c r="H52" s="34">
        <f t="shared" si="11"/>
        <v>0</v>
      </c>
      <c r="I52" s="34">
        <f t="shared" si="11"/>
        <v>0</v>
      </c>
      <c r="J52" s="34">
        <f t="shared" si="11"/>
        <v>0</v>
      </c>
      <c r="K52" s="34">
        <f t="shared" si="11"/>
        <v>0</v>
      </c>
      <c r="L52" s="34">
        <f t="shared" si="11"/>
        <v>0</v>
      </c>
      <c r="M52" s="34">
        <f t="shared" si="11"/>
        <v>0</v>
      </c>
      <c r="N52" s="34">
        <f t="shared" si="11"/>
        <v>0</v>
      </c>
      <c r="O52" s="34">
        <f t="shared" si="11"/>
        <v>0</v>
      </c>
      <c r="P52" s="34">
        <f t="shared" si="11"/>
        <v>0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ACF4-290F-4C91-8B9E-0FE6279F2ACF}">
  <dimension ref="A1:P52"/>
  <sheetViews>
    <sheetView zoomScale="70" zoomScaleNormal="70" workbookViewId="0">
      <pane xSplit="4" topLeftCell="E1" activePane="topRight" state="frozen"/>
      <selection pane="topRight" activeCell="D4" sqref="D4"/>
    </sheetView>
  </sheetViews>
  <sheetFormatPr defaultColWidth="9" defaultRowHeight="13.8" x14ac:dyDescent="0.3"/>
  <cols>
    <col min="1" max="1" width="4.5546875" style="25" customWidth="1"/>
    <col min="2" max="2" width="64.21875" style="25" bestFit="1" customWidth="1"/>
    <col min="3" max="3" width="4.5546875" style="36" customWidth="1"/>
    <col min="4" max="4" width="65" style="36" bestFit="1" customWidth="1"/>
    <col min="5" max="16" width="12.5546875" style="25" customWidth="1"/>
    <col min="17" max="16384" width="9" style="25"/>
  </cols>
  <sheetData>
    <row r="1" spans="1:16" s="3" customFormat="1" ht="19.95" customHeight="1" x14ac:dyDescent="0.35">
      <c r="A1" s="1" t="s">
        <v>122</v>
      </c>
      <c r="B1" s="1"/>
      <c r="C1" s="2"/>
      <c r="D1" s="2"/>
    </row>
    <row r="2" spans="1:16" s="3" customFormat="1" ht="19.95" customHeight="1" x14ac:dyDescent="0.35">
      <c r="A2" s="4" t="s">
        <v>121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">
        <v>1</v>
      </c>
      <c r="B4" s="6"/>
      <c r="C4" s="41"/>
      <c r="D4" s="41"/>
    </row>
    <row r="5" spans="1:16" s="3" customFormat="1" ht="15.6" x14ac:dyDescent="0.3">
      <c r="A5" s="6" t="s">
        <v>2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3">
      <c r="A8" s="45" t="s">
        <v>5</v>
      </c>
      <c r="B8" s="12"/>
      <c r="C8" s="46" t="s">
        <v>6</v>
      </c>
      <c r="D8" s="46"/>
      <c r="E8" s="57"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v>43556</v>
      </c>
      <c r="F9" s="48">
        <v>43586</v>
      </c>
      <c r="G9" s="48">
        <v>43617</v>
      </c>
      <c r="H9" s="48">
        <v>43647</v>
      </c>
      <c r="I9" s="48">
        <v>43678</v>
      </c>
      <c r="J9" s="48">
        <v>43709</v>
      </c>
      <c r="K9" s="48">
        <v>43739</v>
      </c>
      <c r="L9" s="48">
        <v>43770</v>
      </c>
      <c r="M9" s="48">
        <v>43800</v>
      </c>
      <c r="N9" s="48">
        <v>43831</v>
      </c>
      <c r="O9" s="48">
        <v>43862</v>
      </c>
      <c r="P9" s="48">
        <v>43891</v>
      </c>
    </row>
    <row r="10" spans="1:16" s="22" customFormat="1" ht="15.6" x14ac:dyDescent="0.3">
      <c r="A10" s="49" t="s">
        <v>13</v>
      </c>
      <c r="B10" s="19"/>
      <c r="C10" s="49" t="s">
        <v>34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">
        <v>36</v>
      </c>
      <c r="B11" s="23"/>
      <c r="C11" s="24" t="s">
        <v>37</v>
      </c>
      <c r="D11" s="24"/>
      <c r="E11" s="56">
        <f>E12-E13</f>
        <v>0</v>
      </c>
      <c r="F11" s="56">
        <f>F12-F13</f>
        <v>0</v>
      </c>
      <c r="G11" s="56">
        <f t="shared" ref="G11:P11" si="0">G12-G13</f>
        <v>0</v>
      </c>
      <c r="H11" s="56">
        <f t="shared" si="0"/>
        <v>0</v>
      </c>
      <c r="I11" s="56">
        <f t="shared" si="0"/>
        <v>0</v>
      </c>
      <c r="J11" s="56">
        <f t="shared" si="0"/>
        <v>0</v>
      </c>
      <c r="K11" s="56">
        <f t="shared" si="0"/>
        <v>0</v>
      </c>
      <c r="L11" s="56">
        <f t="shared" si="0"/>
        <v>0</v>
      </c>
      <c r="M11" s="56">
        <f t="shared" si="0"/>
        <v>0</v>
      </c>
      <c r="N11" s="56">
        <f t="shared" si="0"/>
        <v>0</v>
      </c>
      <c r="O11" s="56">
        <f t="shared" si="0"/>
        <v>0</v>
      </c>
      <c r="P11" s="56">
        <f t="shared" si="0"/>
        <v>0</v>
      </c>
    </row>
    <row r="12" spans="1:16" s="42" customFormat="1" ht="15.45" customHeight="1" x14ac:dyDescent="0.3">
      <c r="A12" s="26"/>
      <c r="B12" s="27" t="s">
        <v>38</v>
      </c>
      <c r="C12" s="28"/>
      <c r="D12" s="28" t="s">
        <v>39</v>
      </c>
      <c r="E12" s="29">
        <f>E15+E18+E21+E24+E27+E30</f>
        <v>0</v>
      </c>
      <c r="F12" s="29">
        <f>F15+F18+F21+F24+F27+F30</f>
        <v>0</v>
      </c>
      <c r="G12" s="29">
        <f t="shared" ref="G12:P13" si="1">G15+G18+G21+G24+G27+G30</f>
        <v>0</v>
      </c>
      <c r="H12" s="29">
        <f t="shared" si="1"/>
        <v>0</v>
      </c>
      <c r="I12" s="29">
        <f t="shared" si="1"/>
        <v>0</v>
      </c>
      <c r="J12" s="29">
        <f t="shared" si="1"/>
        <v>0</v>
      </c>
      <c r="K12" s="29">
        <f t="shared" si="1"/>
        <v>0</v>
      </c>
      <c r="L12" s="29">
        <f t="shared" si="1"/>
        <v>0</v>
      </c>
      <c r="M12" s="29">
        <f t="shared" si="1"/>
        <v>0</v>
      </c>
      <c r="N12" s="29">
        <f t="shared" si="1"/>
        <v>0</v>
      </c>
      <c r="O12" s="29">
        <f t="shared" si="1"/>
        <v>0</v>
      </c>
      <c r="P12" s="29">
        <f t="shared" si="1"/>
        <v>0</v>
      </c>
    </row>
    <row r="13" spans="1:16" s="42" customFormat="1" ht="15.45" customHeight="1" x14ac:dyDescent="0.3">
      <c r="A13" s="30"/>
      <c r="B13" s="31" t="s">
        <v>40</v>
      </c>
      <c r="C13" s="32"/>
      <c r="D13" s="32" t="s">
        <v>41</v>
      </c>
      <c r="E13" s="37">
        <f>E16+E19+E22+E25+E28+E31</f>
        <v>0</v>
      </c>
      <c r="F13" s="37">
        <f>F16+F19+F22+F25+F28+F31</f>
        <v>0</v>
      </c>
      <c r="G13" s="37">
        <f t="shared" si="1"/>
        <v>0</v>
      </c>
      <c r="H13" s="37">
        <f t="shared" si="1"/>
        <v>0</v>
      </c>
      <c r="I13" s="37">
        <f t="shared" si="1"/>
        <v>0</v>
      </c>
      <c r="J13" s="37">
        <f t="shared" si="1"/>
        <v>0</v>
      </c>
      <c r="K13" s="37">
        <f t="shared" si="1"/>
        <v>0</v>
      </c>
      <c r="L13" s="37">
        <f t="shared" si="1"/>
        <v>0</v>
      </c>
      <c r="M13" s="37">
        <f t="shared" si="1"/>
        <v>0</v>
      </c>
      <c r="N13" s="37">
        <f t="shared" si="1"/>
        <v>0</v>
      </c>
      <c r="O13" s="37">
        <f t="shared" si="1"/>
        <v>0</v>
      </c>
      <c r="P13" s="37">
        <f t="shared" si="1"/>
        <v>0</v>
      </c>
    </row>
    <row r="14" spans="1:16" s="42" customFormat="1" ht="15.45" customHeight="1" x14ac:dyDescent="0.35">
      <c r="A14" s="40" t="s">
        <v>42</v>
      </c>
      <c r="B14" s="39"/>
      <c r="C14" s="51" t="s">
        <v>43</v>
      </c>
      <c r="D14" s="51"/>
      <c r="E14" s="52">
        <f>E15-E16</f>
        <v>0</v>
      </c>
      <c r="F14" s="52">
        <f>F15-F16</f>
        <v>0</v>
      </c>
      <c r="G14" s="52">
        <f t="shared" ref="G14:P14" si="2">G15-G16</f>
        <v>0</v>
      </c>
      <c r="H14" s="52">
        <f t="shared" si="2"/>
        <v>0</v>
      </c>
      <c r="I14" s="52">
        <f t="shared" si="2"/>
        <v>0</v>
      </c>
      <c r="J14" s="52">
        <f t="shared" si="2"/>
        <v>0</v>
      </c>
      <c r="K14" s="52">
        <f t="shared" si="2"/>
        <v>0</v>
      </c>
      <c r="L14" s="52">
        <f t="shared" si="2"/>
        <v>0</v>
      </c>
      <c r="M14" s="52">
        <f t="shared" si="2"/>
        <v>0</v>
      </c>
      <c r="N14" s="52">
        <f t="shared" si="2"/>
        <v>0</v>
      </c>
      <c r="O14" s="52">
        <f t="shared" si="2"/>
        <v>0</v>
      </c>
      <c r="P14" s="52">
        <f t="shared" si="2"/>
        <v>0</v>
      </c>
    </row>
    <row r="15" spans="1:16" s="42" customFormat="1" ht="15.45" customHeight="1" x14ac:dyDescent="0.3">
      <c r="A15" s="30"/>
      <c r="B15" s="31" t="s">
        <v>44</v>
      </c>
      <c r="C15" s="32"/>
      <c r="D15" s="32" t="s">
        <v>45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s="42" customFormat="1" ht="15.45" customHeight="1" x14ac:dyDescent="0.3">
      <c r="A16" s="30"/>
      <c r="B16" s="31" t="s">
        <v>46</v>
      </c>
      <c r="C16" s="32"/>
      <c r="D16" s="32" t="s">
        <v>47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s="42" customFormat="1" ht="15.45" customHeight="1" x14ac:dyDescent="0.35">
      <c r="A17" s="40" t="s">
        <v>48</v>
      </c>
      <c r="B17" s="39"/>
      <c r="C17" s="51" t="s">
        <v>49</v>
      </c>
      <c r="D17" s="51"/>
      <c r="E17" s="52">
        <f>E18-E19</f>
        <v>0</v>
      </c>
      <c r="F17" s="52">
        <f>F18-F19</f>
        <v>0</v>
      </c>
      <c r="G17" s="52">
        <f t="shared" ref="G17:P17" si="3">G18-G19</f>
        <v>0</v>
      </c>
      <c r="H17" s="52">
        <f t="shared" si="3"/>
        <v>0</v>
      </c>
      <c r="I17" s="52">
        <f t="shared" si="3"/>
        <v>0</v>
      </c>
      <c r="J17" s="52">
        <f t="shared" si="3"/>
        <v>0</v>
      </c>
      <c r="K17" s="52">
        <f t="shared" si="3"/>
        <v>0</v>
      </c>
      <c r="L17" s="52">
        <f t="shared" si="3"/>
        <v>0</v>
      </c>
      <c r="M17" s="52">
        <f t="shared" si="3"/>
        <v>0</v>
      </c>
      <c r="N17" s="52">
        <f t="shared" si="3"/>
        <v>0</v>
      </c>
      <c r="O17" s="52">
        <f t="shared" si="3"/>
        <v>0</v>
      </c>
      <c r="P17" s="52">
        <f t="shared" si="3"/>
        <v>0</v>
      </c>
    </row>
    <row r="18" spans="1:16" s="42" customFormat="1" ht="15.45" customHeight="1" x14ac:dyDescent="0.3">
      <c r="A18" s="30"/>
      <c r="B18" s="31" t="s">
        <v>50</v>
      </c>
      <c r="C18" s="32"/>
      <c r="D18" s="32" t="s">
        <v>51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s="42" customFormat="1" ht="15.45" customHeight="1" x14ac:dyDescent="0.3">
      <c r="A19" s="30"/>
      <c r="B19" s="31" t="s">
        <v>52</v>
      </c>
      <c r="C19" s="32"/>
      <c r="D19" s="32" t="s">
        <v>53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35" customFormat="1" ht="15.45" customHeight="1" x14ac:dyDescent="0.35">
      <c r="A20" s="40" t="s">
        <v>54</v>
      </c>
      <c r="B20" s="39"/>
      <c r="C20" s="51" t="s">
        <v>55</v>
      </c>
      <c r="D20" s="51"/>
      <c r="E20" s="52">
        <f>E21-E22</f>
        <v>0</v>
      </c>
      <c r="F20" s="52">
        <f>F21-F22</f>
        <v>0</v>
      </c>
      <c r="G20" s="52">
        <f t="shared" ref="G20:P20" si="4">G21-G22</f>
        <v>0</v>
      </c>
      <c r="H20" s="52">
        <f t="shared" si="4"/>
        <v>0</v>
      </c>
      <c r="I20" s="52">
        <f t="shared" si="4"/>
        <v>0</v>
      </c>
      <c r="J20" s="52">
        <f t="shared" si="4"/>
        <v>0</v>
      </c>
      <c r="K20" s="52">
        <f t="shared" si="4"/>
        <v>0</v>
      </c>
      <c r="L20" s="52">
        <f t="shared" si="4"/>
        <v>0</v>
      </c>
      <c r="M20" s="52">
        <f t="shared" si="4"/>
        <v>0</v>
      </c>
      <c r="N20" s="52">
        <f t="shared" si="4"/>
        <v>0</v>
      </c>
      <c r="O20" s="52">
        <f t="shared" si="4"/>
        <v>0</v>
      </c>
      <c r="P20" s="52">
        <f t="shared" si="4"/>
        <v>0</v>
      </c>
    </row>
    <row r="21" spans="1:16" s="42" customFormat="1" ht="15.45" customHeight="1" x14ac:dyDescent="0.3">
      <c r="A21" s="53"/>
      <c r="B21" s="54" t="s">
        <v>56</v>
      </c>
      <c r="C21" s="55"/>
      <c r="D21" s="55" t="s">
        <v>57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6" s="42" customFormat="1" ht="15.45" customHeight="1" x14ac:dyDescent="0.3">
      <c r="A22" s="30"/>
      <c r="B22" s="31" t="s">
        <v>58</v>
      </c>
      <c r="C22" s="32"/>
      <c r="D22" s="32" t="s">
        <v>59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s="35" customFormat="1" ht="15.45" customHeight="1" x14ac:dyDescent="0.35">
      <c r="A23" s="40" t="s">
        <v>60</v>
      </c>
      <c r="B23" s="39"/>
      <c r="C23" s="51" t="s">
        <v>61</v>
      </c>
      <c r="D23" s="51"/>
      <c r="E23" s="52">
        <f>E24-E25</f>
        <v>0</v>
      </c>
      <c r="F23" s="52">
        <f>F24-F25</f>
        <v>0</v>
      </c>
      <c r="G23" s="52">
        <f t="shared" ref="G23:P23" si="5">G24-G25</f>
        <v>0</v>
      </c>
      <c r="H23" s="52">
        <f t="shared" si="5"/>
        <v>0</v>
      </c>
      <c r="I23" s="52">
        <f t="shared" si="5"/>
        <v>0</v>
      </c>
      <c r="J23" s="52">
        <f t="shared" si="5"/>
        <v>0</v>
      </c>
      <c r="K23" s="52">
        <f t="shared" si="5"/>
        <v>0</v>
      </c>
      <c r="L23" s="52">
        <f t="shared" si="5"/>
        <v>0</v>
      </c>
      <c r="M23" s="52">
        <f t="shared" si="5"/>
        <v>0</v>
      </c>
      <c r="N23" s="52">
        <f t="shared" si="5"/>
        <v>0</v>
      </c>
      <c r="O23" s="52">
        <f t="shared" si="5"/>
        <v>0</v>
      </c>
      <c r="P23" s="52">
        <f t="shared" si="5"/>
        <v>0</v>
      </c>
    </row>
    <row r="24" spans="1:16" s="42" customFormat="1" ht="15.45" customHeight="1" x14ac:dyDescent="0.3">
      <c r="A24" s="30"/>
      <c r="B24" s="31" t="s">
        <v>62</v>
      </c>
      <c r="C24" s="32"/>
      <c r="D24" s="32" t="s">
        <v>63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s="42" customFormat="1" ht="15.45" customHeight="1" x14ac:dyDescent="0.3">
      <c r="A25" s="30"/>
      <c r="B25" s="31" t="s">
        <v>64</v>
      </c>
      <c r="C25" s="32"/>
      <c r="D25" s="32" t="s">
        <v>65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s="35" customFormat="1" ht="15.45" customHeight="1" x14ac:dyDescent="0.35">
      <c r="A26" s="40" t="s">
        <v>66</v>
      </c>
      <c r="B26" s="39"/>
      <c r="C26" s="51" t="s">
        <v>67</v>
      </c>
      <c r="D26" s="51"/>
      <c r="E26" s="52">
        <f>E27-E28</f>
        <v>0</v>
      </c>
      <c r="F26" s="52">
        <f>F27-F28</f>
        <v>0</v>
      </c>
      <c r="G26" s="52">
        <f t="shared" ref="G26:P26" si="6">G27-G28</f>
        <v>0</v>
      </c>
      <c r="H26" s="52">
        <f t="shared" si="6"/>
        <v>0</v>
      </c>
      <c r="I26" s="52">
        <f t="shared" si="6"/>
        <v>0</v>
      </c>
      <c r="J26" s="52">
        <f t="shared" si="6"/>
        <v>0</v>
      </c>
      <c r="K26" s="52">
        <f t="shared" si="6"/>
        <v>0</v>
      </c>
      <c r="L26" s="52">
        <f t="shared" si="6"/>
        <v>0</v>
      </c>
      <c r="M26" s="52">
        <f t="shared" si="6"/>
        <v>0</v>
      </c>
      <c r="N26" s="52">
        <f t="shared" si="6"/>
        <v>0</v>
      </c>
      <c r="O26" s="52">
        <f t="shared" si="6"/>
        <v>0</v>
      </c>
      <c r="P26" s="52">
        <f t="shared" si="6"/>
        <v>0</v>
      </c>
    </row>
    <row r="27" spans="1:16" s="42" customFormat="1" ht="15.45" customHeight="1" x14ac:dyDescent="0.3">
      <c r="A27" s="30"/>
      <c r="B27" s="31" t="s">
        <v>68</v>
      </c>
      <c r="C27" s="32"/>
      <c r="D27" s="32" t="s">
        <v>69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s="42" customFormat="1" ht="15.45" customHeight="1" x14ac:dyDescent="0.3">
      <c r="A28" s="30"/>
      <c r="B28" s="31" t="s">
        <v>70</v>
      </c>
      <c r="C28" s="32"/>
      <c r="D28" s="32" t="s">
        <v>71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s="35" customFormat="1" ht="15.45" customHeight="1" x14ac:dyDescent="0.35">
      <c r="A29" s="40" t="s">
        <v>72</v>
      </c>
      <c r="B29" s="39"/>
      <c r="C29" s="51" t="s">
        <v>73</v>
      </c>
      <c r="D29" s="51"/>
      <c r="E29" s="52">
        <f>E30-E31</f>
        <v>0</v>
      </c>
      <c r="F29" s="52">
        <f>F30-F31</f>
        <v>0</v>
      </c>
      <c r="G29" s="52">
        <f t="shared" ref="G29:P29" si="7">G30-G31</f>
        <v>0</v>
      </c>
      <c r="H29" s="52">
        <f t="shared" si="7"/>
        <v>0</v>
      </c>
      <c r="I29" s="52">
        <f t="shared" si="7"/>
        <v>0</v>
      </c>
      <c r="J29" s="52">
        <f t="shared" si="7"/>
        <v>0</v>
      </c>
      <c r="K29" s="52">
        <f t="shared" si="7"/>
        <v>0</v>
      </c>
      <c r="L29" s="52">
        <f t="shared" si="7"/>
        <v>0</v>
      </c>
      <c r="M29" s="52">
        <f t="shared" si="7"/>
        <v>0</v>
      </c>
      <c r="N29" s="52">
        <f t="shared" si="7"/>
        <v>0</v>
      </c>
      <c r="O29" s="52">
        <f t="shared" si="7"/>
        <v>0</v>
      </c>
      <c r="P29" s="52">
        <f t="shared" si="7"/>
        <v>0</v>
      </c>
    </row>
    <row r="30" spans="1:16" s="42" customFormat="1" ht="15.45" customHeight="1" x14ac:dyDescent="0.3">
      <c r="A30" s="30"/>
      <c r="B30" s="31" t="s">
        <v>74</v>
      </c>
      <c r="C30" s="32"/>
      <c r="D30" s="32" t="s">
        <v>75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s="42" customFormat="1" ht="15.45" customHeight="1" x14ac:dyDescent="0.3">
      <c r="A31" s="30"/>
      <c r="B31" s="31" t="s">
        <v>76</v>
      </c>
      <c r="C31" s="32"/>
      <c r="D31" s="32" t="s">
        <v>77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5.45" customHeight="1" x14ac:dyDescent="0.35">
      <c r="A32" s="23" t="s">
        <v>78</v>
      </c>
      <c r="B32" s="23"/>
      <c r="C32" s="24" t="s">
        <v>79</v>
      </c>
      <c r="D32" s="24"/>
      <c r="E32" s="56">
        <f>E11</f>
        <v>0</v>
      </c>
      <c r="F32" s="56">
        <f>E32+F11</f>
        <v>0</v>
      </c>
      <c r="G32" s="56">
        <f t="shared" ref="G32:P32" si="8">F32+G11</f>
        <v>0</v>
      </c>
      <c r="H32" s="56">
        <f t="shared" si="8"/>
        <v>0</v>
      </c>
      <c r="I32" s="56">
        <f t="shared" si="8"/>
        <v>0</v>
      </c>
      <c r="J32" s="56">
        <f t="shared" si="8"/>
        <v>0</v>
      </c>
      <c r="K32" s="56">
        <f t="shared" si="8"/>
        <v>0</v>
      </c>
      <c r="L32" s="56">
        <f t="shared" si="8"/>
        <v>0</v>
      </c>
      <c r="M32" s="56">
        <f t="shared" si="8"/>
        <v>0</v>
      </c>
      <c r="N32" s="56">
        <f t="shared" si="8"/>
        <v>0</v>
      </c>
      <c r="O32" s="56">
        <f t="shared" si="8"/>
        <v>0</v>
      </c>
      <c r="P32" s="56">
        <f t="shared" si="8"/>
        <v>0</v>
      </c>
    </row>
    <row r="33" spans="1:16" s="42" customFormat="1" ht="15.45" customHeight="1" x14ac:dyDescent="0.3">
      <c r="A33" s="30"/>
      <c r="B33" s="31" t="s">
        <v>80</v>
      </c>
      <c r="C33" s="32"/>
      <c r="D33" s="32" t="s">
        <v>81</v>
      </c>
      <c r="E33" s="34">
        <f>E12</f>
        <v>0</v>
      </c>
      <c r="F33" s="34">
        <f t="shared" ref="F33:P48" si="9">E33+F12</f>
        <v>0</v>
      </c>
      <c r="G33" s="34">
        <f t="shared" si="9"/>
        <v>0</v>
      </c>
      <c r="H33" s="34">
        <f t="shared" si="9"/>
        <v>0</v>
      </c>
      <c r="I33" s="34">
        <f t="shared" si="9"/>
        <v>0</v>
      </c>
      <c r="J33" s="34">
        <f t="shared" si="9"/>
        <v>0</v>
      </c>
      <c r="K33" s="34">
        <f t="shared" si="9"/>
        <v>0</v>
      </c>
      <c r="L33" s="34">
        <f t="shared" si="9"/>
        <v>0</v>
      </c>
      <c r="M33" s="34">
        <f t="shared" si="9"/>
        <v>0</v>
      </c>
      <c r="N33" s="34">
        <f t="shared" si="9"/>
        <v>0</v>
      </c>
      <c r="O33" s="34">
        <f t="shared" si="9"/>
        <v>0</v>
      </c>
      <c r="P33" s="34">
        <f t="shared" si="9"/>
        <v>0</v>
      </c>
    </row>
    <row r="34" spans="1:16" s="42" customFormat="1" ht="15.45" customHeight="1" x14ac:dyDescent="0.3">
      <c r="A34" s="30"/>
      <c r="B34" s="31" t="s">
        <v>82</v>
      </c>
      <c r="C34" s="32"/>
      <c r="D34" s="32" t="s">
        <v>83</v>
      </c>
      <c r="E34" s="34">
        <f>E13</f>
        <v>0</v>
      </c>
      <c r="F34" s="34">
        <f t="shared" si="9"/>
        <v>0</v>
      </c>
      <c r="G34" s="34">
        <f t="shared" si="9"/>
        <v>0</v>
      </c>
      <c r="H34" s="34">
        <f t="shared" si="9"/>
        <v>0</v>
      </c>
      <c r="I34" s="34">
        <f t="shared" si="9"/>
        <v>0</v>
      </c>
      <c r="J34" s="34">
        <f t="shared" si="9"/>
        <v>0</v>
      </c>
      <c r="K34" s="34">
        <f t="shared" si="9"/>
        <v>0</v>
      </c>
      <c r="L34" s="34">
        <f t="shared" si="9"/>
        <v>0</v>
      </c>
      <c r="M34" s="34">
        <f t="shared" si="9"/>
        <v>0</v>
      </c>
      <c r="N34" s="34">
        <f t="shared" si="9"/>
        <v>0</v>
      </c>
      <c r="O34" s="34">
        <f t="shared" si="9"/>
        <v>0</v>
      </c>
      <c r="P34" s="34">
        <f t="shared" si="9"/>
        <v>0</v>
      </c>
    </row>
    <row r="35" spans="1:16" s="35" customFormat="1" ht="15.45" customHeight="1" x14ac:dyDescent="0.35">
      <c r="A35" s="40" t="s">
        <v>84</v>
      </c>
      <c r="B35" s="39"/>
      <c r="C35" s="51" t="s">
        <v>85</v>
      </c>
      <c r="D35" s="51"/>
      <c r="E35" s="52">
        <f>E14</f>
        <v>0</v>
      </c>
      <c r="F35" s="52">
        <f t="shared" si="9"/>
        <v>0</v>
      </c>
      <c r="G35" s="52">
        <f t="shared" si="9"/>
        <v>0</v>
      </c>
      <c r="H35" s="52">
        <f t="shared" si="9"/>
        <v>0</v>
      </c>
      <c r="I35" s="52">
        <f t="shared" si="9"/>
        <v>0</v>
      </c>
      <c r="J35" s="52">
        <f t="shared" si="9"/>
        <v>0</v>
      </c>
      <c r="K35" s="52">
        <f t="shared" si="9"/>
        <v>0</v>
      </c>
      <c r="L35" s="52">
        <f t="shared" si="9"/>
        <v>0</v>
      </c>
      <c r="M35" s="52">
        <f t="shared" si="9"/>
        <v>0</v>
      </c>
      <c r="N35" s="52">
        <f t="shared" si="9"/>
        <v>0</v>
      </c>
      <c r="O35" s="52">
        <f t="shared" si="9"/>
        <v>0</v>
      </c>
      <c r="P35" s="52">
        <f t="shared" si="9"/>
        <v>0</v>
      </c>
    </row>
    <row r="36" spans="1:16" s="42" customFormat="1" ht="15.45" customHeight="1" x14ac:dyDescent="0.3">
      <c r="A36" s="30"/>
      <c r="B36" s="31" t="s">
        <v>86</v>
      </c>
      <c r="C36" s="32"/>
      <c r="D36" s="32" t="s">
        <v>87</v>
      </c>
      <c r="E36" s="34">
        <f t="shared" ref="E36:E52" si="10">E15</f>
        <v>0</v>
      </c>
      <c r="F36" s="34">
        <f t="shared" si="9"/>
        <v>0</v>
      </c>
      <c r="G36" s="34">
        <f t="shared" si="9"/>
        <v>0</v>
      </c>
      <c r="H36" s="34">
        <f t="shared" si="9"/>
        <v>0</v>
      </c>
      <c r="I36" s="34">
        <f t="shared" si="9"/>
        <v>0</v>
      </c>
      <c r="J36" s="34">
        <f t="shared" si="9"/>
        <v>0</v>
      </c>
      <c r="K36" s="34">
        <f t="shared" si="9"/>
        <v>0</v>
      </c>
      <c r="L36" s="34">
        <f t="shared" si="9"/>
        <v>0</v>
      </c>
      <c r="M36" s="34">
        <f t="shared" si="9"/>
        <v>0</v>
      </c>
      <c r="N36" s="34">
        <f t="shared" si="9"/>
        <v>0</v>
      </c>
      <c r="O36" s="34">
        <f t="shared" si="9"/>
        <v>0</v>
      </c>
      <c r="P36" s="34">
        <f t="shared" si="9"/>
        <v>0</v>
      </c>
    </row>
    <row r="37" spans="1:16" s="42" customFormat="1" ht="15.45" customHeight="1" x14ac:dyDescent="0.3">
      <c r="A37" s="30"/>
      <c r="B37" s="31" t="s">
        <v>88</v>
      </c>
      <c r="C37" s="32"/>
      <c r="D37" s="32" t="s">
        <v>89</v>
      </c>
      <c r="E37" s="34">
        <f t="shared" si="10"/>
        <v>0</v>
      </c>
      <c r="F37" s="34">
        <f t="shared" si="9"/>
        <v>0</v>
      </c>
      <c r="G37" s="34">
        <f t="shared" si="9"/>
        <v>0</v>
      </c>
      <c r="H37" s="34">
        <f t="shared" si="9"/>
        <v>0</v>
      </c>
      <c r="I37" s="34">
        <f t="shared" si="9"/>
        <v>0</v>
      </c>
      <c r="J37" s="34">
        <f t="shared" si="9"/>
        <v>0</v>
      </c>
      <c r="K37" s="34">
        <f t="shared" si="9"/>
        <v>0</v>
      </c>
      <c r="L37" s="34">
        <f t="shared" si="9"/>
        <v>0</v>
      </c>
      <c r="M37" s="34">
        <f t="shared" si="9"/>
        <v>0</v>
      </c>
      <c r="N37" s="34">
        <f t="shared" si="9"/>
        <v>0</v>
      </c>
      <c r="O37" s="34">
        <f t="shared" si="9"/>
        <v>0</v>
      </c>
      <c r="P37" s="34">
        <f t="shared" si="9"/>
        <v>0</v>
      </c>
    </row>
    <row r="38" spans="1:16" s="35" customFormat="1" ht="15.45" customHeight="1" x14ac:dyDescent="0.35">
      <c r="A38" s="40" t="s">
        <v>90</v>
      </c>
      <c r="B38" s="39"/>
      <c r="C38" s="51" t="s">
        <v>91</v>
      </c>
      <c r="D38" s="51"/>
      <c r="E38" s="52">
        <f t="shared" si="10"/>
        <v>0</v>
      </c>
      <c r="F38" s="52">
        <f t="shared" si="9"/>
        <v>0</v>
      </c>
      <c r="G38" s="52">
        <f t="shared" si="9"/>
        <v>0</v>
      </c>
      <c r="H38" s="52">
        <f t="shared" si="9"/>
        <v>0</v>
      </c>
      <c r="I38" s="52">
        <f t="shared" si="9"/>
        <v>0</v>
      </c>
      <c r="J38" s="52">
        <f t="shared" si="9"/>
        <v>0</v>
      </c>
      <c r="K38" s="52">
        <f t="shared" si="9"/>
        <v>0</v>
      </c>
      <c r="L38" s="52">
        <f t="shared" si="9"/>
        <v>0</v>
      </c>
      <c r="M38" s="52">
        <f t="shared" si="9"/>
        <v>0</v>
      </c>
      <c r="N38" s="52">
        <f t="shared" si="9"/>
        <v>0</v>
      </c>
      <c r="O38" s="52">
        <f t="shared" si="9"/>
        <v>0</v>
      </c>
      <c r="P38" s="52">
        <f t="shared" si="9"/>
        <v>0</v>
      </c>
    </row>
    <row r="39" spans="1:16" s="42" customFormat="1" ht="15.45" customHeight="1" x14ac:dyDescent="0.3">
      <c r="A39" s="30"/>
      <c r="B39" s="31" t="s">
        <v>92</v>
      </c>
      <c r="C39" s="32"/>
      <c r="D39" s="32" t="s">
        <v>93</v>
      </c>
      <c r="E39" s="34">
        <f t="shared" si="10"/>
        <v>0</v>
      </c>
      <c r="F39" s="34">
        <f t="shared" si="9"/>
        <v>0</v>
      </c>
      <c r="G39" s="34">
        <f t="shared" si="9"/>
        <v>0</v>
      </c>
      <c r="H39" s="34">
        <f t="shared" si="9"/>
        <v>0</v>
      </c>
      <c r="I39" s="34">
        <f t="shared" si="9"/>
        <v>0</v>
      </c>
      <c r="J39" s="34">
        <f t="shared" si="9"/>
        <v>0</v>
      </c>
      <c r="K39" s="34">
        <f t="shared" si="9"/>
        <v>0</v>
      </c>
      <c r="L39" s="34">
        <f t="shared" si="9"/>
        <v>0</v>
      </c>
      <c r="M39" s="34">
        <f t="shared" si="9"/>
        <v>0</v>
      </c>
      <c r="N39" s="34">
        <f t="shared" si="9"/>
        <v>0</v>
      </c>
      <c r="O39" s="34">
        <f t="shared" si="9"/>
        <v>0</v>
      </c>
      <c r="P39" s="34">
        <f t="shared" si="9"/>
        <v>0</v>
      </c>
    </row>
    <row r="40" spans="1:16" s="42" customFormat="1" ht="15.45" customHeight="1" x14ac:dyDescent="0.3">
      <c r="A40" s="30"/>
      <c r="B40" s="31" t="s">
        <v>94</v>
      </c>
      <c r="C40" s="32"/>
      <c r="D40" s="32" t="s">
        <v>95</v>
      </c>
      <c r="E40" s="34">
        <f t="shared" si="10"/>
        <v>0</v>
      </c>
      <c r="F40" s="34">
        <f t="shared" si="9"/>
        <v>0</v>
      </c>
      <c r="G40" s="34">
        <f t="shared" si="9"/>
        <v>0</v>
      </c>
      <c r="H40" s="34">
        <f t="shared" si="9"/>
        <v>0</v>
      </c>
      <c r="I40" s="34">
        <f t="shared" si="9"/>
        <v>0</v>
      </c>
      <c r="J40" s="34">
        <f t="shared" si="9"/>
        <v>0</v>
      </c>
      <c r="K40" s="34">
        <f t="shared" si="9"/>
        <v>0</v>
      </c>
      <c r="L40" s="34">
        <f t="shared" si="9"/>
        <v>0</v>
      </c>
      <c r="M40" s="34">
        <f t="shared" si="9"/>
        <v>0</v>
      </c>
      <c r="N40" s="34">
        <f t="shared" si="9"/>
        <v>0</v>
      </c>
      <c r="O40" s="34">
        <f t="shared" si="9"/>
        <v>0</v>
      </c>
      <c r="P40" s="34">
        <f t="shared" si="9"/>
        <v>0</v>
      </c>
    </row>
    <row r="41" spans="1:16" s="35" customFormat="1" ht="15.45" customHeight="1" x14ac:dyDescent="0.35">
      <c r="A41" s="40" t="s">
        <v>96</v>
      </c>
      <c r="B41" s="39"/>
      <c r="C41" s="51" t="s">
        <v>97</v>
      </c>
      <c r="D41" s="51"/>
      <c r="E41" s="52">
        <f t="shared" si="10"/>
        <v>0</v>
      </c>
      <c r="F41" s="52">
        <f t="shared" si="9"/>
        <v>0</v>
      </c>
      <c r="G41" s="52">
        <f t="shared" si="9"/>
        <v>0</v>
      </c>
      <c r="H41" s="52">
        <f t="shared" si="9"/>
        <v>0</v>
      </c>
      <c r="I41" s="52">
        <f t="shared" si="9"/>
        <v>0</v>
      </c>
      <c r="J41" s="52">
        <f t="shared" si="9"/>
        <v>0</v>
      </c>
      <c r="K41" s="52">
        <f t="shared" si="9"/>
        <v>0</v>
      </c>
      <c r="L41" s="52">
        <f t="shared" si="9"/>
        <v>0</v>
      </c>
      <c r="M41" s="52">
        <f t="shared" si="9"/>
        <v>0</v>
      </c>
      <c r="N41" s="52">
        <f t="shared" si="9"/>
        <v>0</v>
      </c>
      <c r="O41" s="52">
        <f t="shared" si="9"/>
        <v>0</v>
      </c>
      <c r="P41" s="52">
        <f t="shared" si="9"/>
        <v>0</v>
      </c>
    </row>
    <row r="42" spans="1:16" s="42" customFormat="1" ht="15.45" customHeight="1" x14ac:dyDescent="0.3">
      <c r="A42" s="30"/>
      <c r="B42" s="31" t="s">
        <v>98</v>
      </c>
      <c r="C42" s="32"/>
      <c r="D42" s="32" t="s">
        <v>99</v>
      </c>
      <c r="E42" s="34">
        <f t="shared" si="10"/>
        <v>0</v>
      </c>
      <c r="F42" s="34">
        <f t="shared" si="9"/>
        <v>0</v>
      </c>
      <c r="G42" s="34">
        <f t="shared" si="9"/>
        <v>0</v>
      </c>
      <c r="H42" s="34">
        <f t="shared" si="9"/>
        <v>0</v>
      </c>
      <c r="I42" s="34">
        <f t="shared" si="9"/>
        <v>0</v>
      </c>
      <c r="J42" s="34">
        <f t="shared" si="9"/>
        <v>0</v>
      </c>
      <c r="K42" s="34">
        <f t="shared" si="9"/>
        <v>0</v>
      </c>
      <c r="L42" s="34">
        <f t="shared" si="9"/>
        <v>0</v>
      </c>
      <c r="M42" s="34">
        <f t="shared" si="9"/>
        <v>0</v>
      </c>
      <c r="N42" s="34">
        <f t="shared" si="9"/>
        <v>0</v>
      </c>
      <c r="O42" s="34">
        <f t="shared" si="9"/>
        <v>0</v>
      </c>
      <c r="P42" s="34">
        <f t="shared" si="9"/>
        <v>0</v>
      </c>
    </row>
    <row r="43" spans="1:16" s="42" customFormat="1" ht="15.45" customHeight="1" x14ac:dyDescent="0.3">
      <c r="A43" s="30"/>
      <c r="B43" s="31" t="s">
        <v>100</v>
      </c>
      <c r="C43" s="32"/>
      <c r="D43" s="32" t="s">
        <v>101</v>
      </c>
      <c r="E43" s="34">
        <f t="shared" si="10"/>
        <v>0</v>
      </c>
      <c r="F43" s="34">
        <f t="shared" si="9"/>
        <v>0</v>
      </c>
      <c r="G43" s="34">
        <f t="shared" si="9"/>
        <v>0</v>
      </c>
      <c r="H43" s="34">
        <f t="shared" si="9"/>
        <v>0</v>
      </c>
      <c r="I43" s="34">
        <f t="shared" si="9"/>
        <v>0</v>
      </c>
      <c r="J43" s="34">
        <f t="shared" si="9"/>
        <v>0</v>
      </c>
      <c r="K43" s="34">
        <f t="shared" si="9"/>
        <v>0</v>
      </c>
      <c r="L43" s="34">
        <f t="shared" si="9"/>
        <v>0</v>
      </c>
      <c r="M43" s="34">
        <f t="shared" si="9"/>
        <v>0</v>
      </c>
      <c r="N43" s="34">
        <f t="shared" si="9"/>
        <v>0</v>
      </c>
      <c r="O43" s="34">
        <f t="shared" si="9"/>
        <v>0</v>
      </c>
      <c r="P43" s="34">
        <f t="shared" si="9"/>
        <v>0</v>
      </c>
    </row>
    <row r="44" spans="1:16" s="35" customFormat="1" ht="15.45" customHeight="1" x14ac:dyDescent="0.35">
      <c r="A44" s="40" t="s">
        <v>102</v>
      </c>
      <c r="B44" s="39"/>
      <c r="C44" s="51" t="s">
        <v>103</v>
      </c>
      <c r="D44" s="51"/>
      <c r="E44" s="52">
        <f t="shared" si="10"/>
        <v>0</v>
      </c>
      <c r="F44" s="52">
        <f t="shared" si="9"/>
        <v>0</v>
      </c>
      <c r="G44" s="52">
        <f t="shared" si="9"/>
        <v>0</v>
      </c>
      <c r="H44" s="52">
        <f t="shared" si="9"/>
        <v>0</v>
      </c>
      <c r="I44" s="52">
        <f t="shared" si="9"/>
        <v>0</v>
      </c>
      <c r="J44" s="52">
        <f t="shared" si="9"/>
        <v>0</v>
      </c>
      <c r="K44" s="52">
        <f t="shared" si="9"/>
        <v>0</v>
      </c>
      <c r="L44" s="52">
        <f t="shared" si="9"/>
        <v>0</v>
      </c>
      <c r="M44" s="52">
        <f t="shared" si="9"/>
        <v>0</v>
      </c>
      <c r="N44" s="52">
        <f t="shared" si="9"/>
        <v>0</v>
      </c>
      <c r="O44" s="52">
        <f t="shared" si="9"/>
        <v>0</v>
      </c>
      <c r="P44" s="52">
        <f t="shared" si="9"/>
        <v>0</v>
      </c>
    </row>
    <row r="45" spans="1:16" s="42" customFormat="1" ht="15.45" customHeight="1" x14ac:dyDescent="0.3">
      <c r="A45" s="30"/>
      <c r="B45" s="31" t="s">
        <v>104</v>
      </c>
      <c r="C45" s="32"/>
      <c r="D45" s="32" t="s">
        <v>105</v>
      </c>
      <c r="E45" s="34">
        <f t="shared" si="10"/>
        <v>0</v>
      </c>
      <c r="F45" s="34">
        <f t="shared" si="9"/>
        <v>0</v>
      </c>
      <c r="G45" s="34">
        <f t="shared" si="9"/>
        <v>0</v>
      </c>
      <c r="H45" s="34">
        <f t="shared" si="9"/>
        <v>0</v>
      </c>
      <c r="I45" s="34">
        <f t="shared" si="9"/>
        <v>0</v>
      </c>
      <c r="J45" s="34">
        <f t="shared" si="9"/>
        <v>0</v>
      </c>
      <c r="K45" s="34">
        <f t="shared" si="9"/>
        <v>0</v>
      </c>
      <c r="L45" s="34">
        <f t="shared" si="9"/>
        <v>0</v>
      </c>
      <c r="M45" s="34">
        <f t="shared" si="9"/>
        <v>0</v>
      </c>
      <c r="N45" s="34">
        <f t="shared" si="9"/>
        <v>0</v>
      </c>
      <c r="O45" s="34">
        <f t="shared" si="9"/>
        <v>0</v>
      </c>
      <c r="P45" s="34">
        <f t="shared" si="9"/>
        <v>0</v>
      </c>
    </row>
    <row r="46" spans="1:16" s="42" customFormat="1" ht="15.45" customHeight="1" x14ac:dyDescent="0.3">
      <c r="A46" s="30"/>
      <c r="B46" s="31" t="s">
        <v>106</v>
      </c>
      <c r="C46" s="32"/>
      <c r="D46" s="32" t="s">
        <v>107</v>
      </c>
      <c r="E46" s="34">
        <f t="shared" si="10"/>
        <v>0</v>
      </c>
      <c r="F46" s="34">
        <f t="shared" si="9"/>
        <v>0</v>
      </c>
      <c r="G46" s="34">
        <f t="shared" si="9"/>
        <v>0</v>
      </c>
      <c r="H46" s="34">
        <f t="shared" si="9"/>
        <v>0</v>
      </c>
      <c r="I46" s="34">
        <f t="shared" si="9"/>
        <v>0</v>
      </c>
      <c r="J46" s="34">
        <f t="shared" si="9"/>
        <v>0</v>
      </c>
      <c r="K46" s="34">
        <f t="shared" si="9"/>
        <v>0</v>
      </c>
      <c r="L46" s="34">
        <f t="shared" si="9"/>
        <v>0</v>
      </c>
      <c r="M46" s="34">
        <f t="shared" si="9"/>
        <v>0</v>
      </c>
      <c r="N46" s="34">
        <f t="shared" si="9"/>
        <v>0</v>
      </c>
      <c r="O46" s="34">
        <f t="shared" si="9"/>
        <v>0</v>
      </c>
      <c r="P46" s="34">
        <f t="shared" si="9"/>
        <v>0</v>
      </c>
    </row>
    <row r="47" spans="1:16" s="35" customFormat="1" ht="15.45" customHeight="1" x14ac:dyDescent="0.35">
      <c r="A47" s="40" t="s">
        <v>108</v>
      </c>
      <c r="B47" s="39"/>
      <c r="C47" s="51" t="s">
        <v>109</v>
      </c>
      <c r="D47" s="51"/>
      <c r="E47" s="52">
        <f t="shared" si="10"/>
        <v>0</v>
      </c>
      <c r="F47" s="52">
        <f t="shared" si="9"/>
        <v>0</v>
      </c>
      <c r="G47" s="52">
        <f t="shared" si="9"/>
        <v>0</v>
      </c>
      <c r="H47" s="52">
        <f t="shared" si="9"/>
        <v>0</v>
      </c>
      <c r="I47" s="52">
        <f t="shared" si="9"/>
        <v>0</v>
      </c>
      <c r="J47" s="52">
        <f t="shared" si="9"/>
        <v>0</v>
      </c>
      <c r="K47" s="52">
        <f t="shared" si="9"/>
        <v>0</v>
      </c>
      <c r="L47" s="52">
        <f t="shared" si="9"/>
        <v>0</v>
      </c>
      <c r="M47" s="52">
        <f t="shared" si="9"/>
        <v>0</v>
      </c>
      <c r="N47" s="52">
        <f t="shared" si="9"/>
        <v>0</v>
      </c>
      <c r="O47" s="52">
        <f t="shared" si="9"/>
        <v>0</v>
      </c>
      <c r="P47" s="52">
        <f t="shared" si="9"/>
        <v>0</v>
      </c>
    </row>
    <row r="48" spans="1:16" s="42" customFormat="1" ht="15.45" customHeight="1" x14ac:dyDescent="0.3">
      <c r="A48" s="30"/>
      <c r="B48" s="31" t="s">
        <v>110</v>
      </c>
      <c r="C48" s="32"/>
      <c r="D48" s="32" t="s">
        <v>111</v>
      </c>
      <c r="E48" s="34">
        <f t="shared" si="10"/>
        <v>0</v>
      </c>
      <c r="F48" s="34">
        <f t="shared" si="9"/>
        <v>0</v>
      </c>
      <c r="G48" s="34">
        <f t="shared" si="9"/>
        <v>0</v>
      </c>
      <c r="H48" s="34">
        <f t="shared" si="9"/>
        <v>0</v>
      </c>
      <c r="I48" s="34">
        <f t="shared" si="9"/>
        <v>0</v>
      </c>
      <c r="J48" s="34">
        <f t="shared" si="9"/>
        <v>0</v>
      </c>
      <c r="K48" s="34">
        <f t="shared" si="9"/>
        <v>0</v>
      </c>
      <c r="L48" s="34">
        <f t="shared" si="9"/>
        <v>0</v>
      </c>
      <c r="M48" s="34">
        <f t="shared" si="9"/>
        <v>0</v>
      </c>
      <c r="N48" s="34">
        <f t="shared" si="9"/>
        <v>0</v>
      </c>
      <c r="O48" s="34">
        <f t="shared" si="9"/>
        <v>0</v>
      </c>
      <c r="P48" s="34">
        <f t="shared" si="9"/>
        <v>0</v>
      </c>
    </row>
    <row r="49" spans="1:16" s="42" customFormat="1" ht="15.45" customHeight="1" x14ac:dyDescent="0.3">
      <c r="A49" s="30"/>
      <c r="B49" s="31" t="s">
        <v>112</v>
      </c>
      <c r="C49" s="32"/>
      <c r="D49" s="32" t="s">
        <v>113</v>
      </c>
      <c r="E49" s="34">
        <f t="shared" si="10"/>
        <v>0</v>
      </c>
      <c r="F49" s="34">
        <f t="shared" ref="F49:P52" si="11">E49+F28</f>
        <v>0</v>
      </c>
      <c r="G49" s="34">
        <f t="shared" si="11"/>
        <v>0</v>
      </c>
      <c r="H49" s="34">
        <f t="shared" si="11"/>
        <v>0</v>
      </c>
      <c r="I49" s="34">
        <f t="shared" si="11"/>
        <v>0</v>
      </c>
      <c r="J49" s="34">
        <f t="shared" si="11"/>
        <v>0</v>
      </c>
      <c r="K49" s="34">
        <f t="shared" si="11"/>
        <v>0</v>
      </c>
      <c r="L49" s="34">
        <f t="shared" si="11"/>
        <v>0</v>
      </c>
      <c r="M49" s="34">
        <f t="shared" si="11"/>
        <v>0</v>
      </c>
      <c r="N49" s="34">
        <f t="shared" si="11"/>
        <v>0</v>
      </c>
      <c r="O49" s="34">
        <f t="shared" si="11"/>
        <v>0</v>
      </c>
      <c r="P49" s="34">
        <f t="shared" si="11"/>
        <v>0</v>
      </c>
    </row>
    <row r="50" spans="1:16" s="35" customFormat="1" ht="15.45" customHeight="1" x14ac:dyDescent="0.35">
      <c r="A50" s="40" t="s">
        <v>114</v>
      </c>
      <c r="B50" s="39"/>
      <c r="C50" s="51" t="s">
        <v>115</v>
      </c>
      <c r="D50" s="51"/>
      <c r="E50" s="52">
        <f t="shared" si="10"/>
        <v>0</v>
      </c>
      <c r="F50" s="52">
        <f t="shared" si="11"/>
        <v>0</v>
      </c>
      <c r="G50" s="52">
        <f t="shared" si="11"/>
        <v>0</v>
      </c>
      <c r="H50" s="52">
        <f t="shared" si="11"/>
        <v>0</v>
      </c>
      <c r="I50" s="52">
        <f t="shared" si="11"/>
        <v>0</v>
      </c>
      <c r="J50" s="52">
        <f t="shared" si="11"/>
        <v>0</v>
      </c>
      <c r="K50" s="52">
        <f t="shared" si="11"/>
        <v>0</v>
      </c>
      <c r="L50" s="52">
        <f t="shared" si="11"/>
        <v>0</v>
      </c>
      <c r="M50" s="52">
        <f t="shared" si="11"/>
        <v>0</v>
      </c>
      <c r="N50" s="52">
        <f t="shared" si="11"/>
        <v>0</v>
      </c>
      <c r="O50" s="52">
        <f t="shared" si="11"/>
        <v>0</v>
      </c>
      <c r="P50" s="52">
        <f t="shared" si="11"/>
        <v>0</v>
      </c>
    </row>
    <row r="51" spans="1:16" s="42" customFormat="1" ht="15.45" customHeight="1" x14ac:dyDescent="0.3">
      <c r="A51" s="30"/>
      <c r="B51" s="31" t="s">
        <v>116</v>
      </c>
      <c r="C51" s="32"/>
      <c r="D51" s="32" t="s">
        <v>117</v>
      </c>
      <c r="E51" s="34">
        <f t="shared" si="10"/>
        <v>0</v>
      </c>
      <c r="F51" s="34">
        <f t="shared" si="11"/>
        <v>0</v>
      </c>
      <c r="G51" s="34">
        <f t="shared" si="11"/>
        <v>0</v>
      </c>
      <c r="H51" s="34">
        <f t="shared" si="11"/>
        <v>0</v>
      </c>
      <c r="I51" s="34">
        <f t="shared" si="11"/>
        <v>0</v>
      </c>
      <c r="J51" s="34">
        <f t="shared" si="11"/>
        <v>0</v>
      </c>
      <c r="K51" s="34">
        <f t="shared" si="11"/>
        <v>0</v>
      </c>
      <c r="L51" s="34">
        <f t="shared" si="11"/>
        <v>0</v>
      </c>
      <c r="M51" s="34">
        <f t="shared" si="11"/>
        <v>0</v>
      </c>
      <c r="N51" s="34">
        <f t="shared" si="11"/>
        <v>0</v>
      </c>
      <c r="O51" s="34">
        <f t="shared" si="11"/>
        <v>0</v>
      </c>
      <c r="P51" s="34">
        <f t="shared" si="11"/>
        <v>0</v>
      </c>
    </row>
    <row r="52" spans="1:16" s="42" customFormat="1" ht="15.45" customHeight="1" x14ac:dyDescent="0.3">
      <c r="A52" s="30"/>
      <c r="B52" s="31" t="s">
        <v>118</v>
      </c>
      <c r="C52" s="32"/>
      <c r="D52" s="32" t="s">
        <v>119</v>
      </c>
      <c r="E52" s="34">
        <f t="shared" si="10"/>
        <v>0</v>
      </c>
      <c r="F52" s="34">
        <f t="shared" si="11"/>
        <v>0</v>
      </c>
      <c r="G52" s="34">
        <f t="shared" si="11"/>
        <v>0</v>
      </c>
      <c r="H52" s="34">
        <f t="shared" si="11"/>
        <v>0</v>
      </c>
      <c r="I52" s="34">
        <f t="shared" si="11"/>
        <v>0</v>
      </c>
      <c r="J52" s="34">
        <f t="shared" si="11"/>
        <v>0</v>
      </c>
      <c r="K52" s="34">
        <f t="shared" si="11"/>
        <v>0</v>
      </c>
      <c r="L52" s="34">
        <f t="shared" si="11"/>
        <v>0</v>
      </c>
      <c r="M52" s="34">
        <f t="shared" si="11"/>
        <v>0</v>
      </c>
      <c r="N52" s="34">
        <f t="shared" si="11"/>
        <v>0</v>
      </c>
      <c r="O52" s="34">
        <f t="shared" si="11"/>
        <v>0</v>
      </c>
      <c r="P52" s="34">
        <f t="shared" si="11"/>
        <v>0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CC9D-EFC9-41E1-9644-97EFB3D2A7A8}">
  <dimension ref="A1:P52"/>
  <sheetViews>
    <sheetView zoomScale="70" zoomScaleNormal="70" workbookViewId="0">
      <pane xSplit="4" topLeftCell="E1" activePane="topRight" state="frozen"/>
      <selection pane="topRight" activeCell="A4" sqref="A4:A5"/>
    </sheetView>
  </sheetViews>
  <sheetFormatPr defaultColWidth="9" defaultRowHeight="13.8" x14ac:dyDescent="0.3"/>
  <cols>
    <col min="1" max="1" width="4.5546875" style="25" customWidth="1"/>
    <col min="2" max="2" width="43.109375" style="25" customWidth="1"/>
    <col min="3" max="3" width="4.5546875" style="36" customWidth="1"/>
    <col min="4" max="4" width="40.21875" style="36" customWidth="1"/>
    <col min="5" max="16" width="12.5546875" style="25" customWidth="1"/>
    <col min="17" max="16384" width="9" style="25"/>
  </cols>
  <sheetData>
    <row r="1" spans="1:16" s="3" customFormat="1" ht="19.95" customHeight="1" x14ac:dyDescent="0.35">
      <c r="A1" s="1" t="str">
        <f ca="1">CONCATENATE("ECOBA VIETNAM_",UPPER(D41))</f>
        <v>ECOBA VIETNAM_TOTAL NET FINANCIAL EXPENSE OF COMPANY</v>
      </c>
      <c r="B1" s="1"/>
      <c r="C1" s="2"/>
      <c r="D1" s="2"/>
    </row>
    <row r="2" spans="1:16" s="3" customFormat="1" ht="19.95" customHeight="1" x14ac:dyDescent="0.35">
      <c r="A2" s="4" t="str">
        <f ca="1">CONCATENATE("ECOBA VIỆT NAM_BÁO CÁO GAP ",UPPER(D42))</f>
        <v>ECOBA VIỆT NAM_BÁO CÁO GAP TỔNG CHI PHÍ TÀI CHÍNH RÒNG CÔNG TY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tr">
        <f>Overview_baseline!A4</f>
        <v xml:space="preserve">Date of data: </v>
      </c>
      <c r="B4" s="6"/>
      <c r="C4" s="41"/>
      <c r="D4" s="41"/>
    </row>
    <row r="5" spans="1:16" s="3" customFormat="1" ht="15.6" x14ac:dyDescent="0.3">
      <c r="A5" s="6" t="str">
        <f>Overview_baseline!A5</f>
        <v>Date of report: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3">
      <c r="A8" s="45" t="s">
        <v>5</v>
      </c>
      <c r="B8" s="12"/>
      <c r="C8" s="46" t="s">
        <v>6</v>
      </c>
      <c r="D8" s="46"/>
      <c r="E8" s="57">
        <f>Overview_baseline!E8</f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f>Overview_baseline!E9</f>
        <v>43556</v>
      </c>
      <c r="F9" s="48">
        <f>Overview_baseline!F9</f>
        <v>43586</v>
      </c>
      <c r="G9" s="48">
        <f>Overview_baseline!G9</f>
        <v>43617</v>
      </c>
      <c r="H9" s="48">
        <f>Overview_baseline!H9</f>
        <v>43647</v>
      </c>
      <c r="I9" s="48">
        <f>Overview_baseline!I9</f>
        <v>43678</v>
      </c>
      <c r="J9" s="48">
        <f>Overview_baseline!J9</f>
        <v>43709</v>
      </c>
      <c r="K9" s="48">
        <f>Overview_baseline!K9</f>
        <v>43739</v>
      </c>
      <c r="L9" s="48">
        <f>Overview_baseline!L9</f>
        <v>43770</v>
      </c>
      <c r="M9" s="48">
        <f>Overview_baseline!M9</f>
        <v>43800</v>
      </c>
      <c r="N9" s="48">
        <f>Overview_baseline!N9</f>
        <v>43831</v>
      </c>
      <c r="O9" s="48">
        <f>Overview_baseline!O9</f>
        <v>43862</v>
      </c>
      <c r="P9" s="48">
        <f>Overview_baseline!P9</f>
        <v>43891</v>
      </c>
    </row>
    <row r="10" spans="1:16" s="22" customFormat="1" ht="15.6" x14ac:dyDescent="0.3">
      <c r="A10" s="49" t="str">
        <f ca="1">UPPER(D41)</f>
        <v>TOTAL NET FINANCIAL EXPENSE OF COMPANY</v>
      </c>
      <c r="B10" s="19"/>
      <c r="C10" s="49" t="str">
        <f ca="1">UPPER(D42)</f>
        <v>TỔNG CHI PHÍ TÀI CHÍNH RÒNG CÔNG TY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tr">
        <f ca="1">D43</f>
        <v>Financial income</v>
      </c>
      <c r="B11" s="23"/>
      <c r="C11" s="24" t="str">
        <f ca="1">D44</f>
        <v>Thu nhập tài chính</v>
      </c>
      <c r="D11" s="24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  <row r="12" spans="1:16" s="42" customFormat="1" ht="15.45" customHeight="1" x14ac:dyDescent="0.3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2" customFormat="1" ht="15.45" customHeight="1" x14ac:dyDescent="0.3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2" customFormat="1" ht="15.45" customHeight="1" x14ac:dyDescent="0.3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2" customFormat="1" ht="15.45" customHeight="1" x14ac:dyDescent="0.3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2" customFormat="1" ht="15.45" customHeight="1" x14ac:dyDescent="0.3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2" customFormat="1" ht="15.45" customHeight="1" x14ac:dyDescent="0.3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" ca="1" si="5">F17+G16</f>
        <v>0</v>
      </c>
      <c r="H17" s="37">
        <f t="shared" ref="H17" ca="1" si="6">G17+H16</f>
        <v>0</v>
      </c>
      <c r="I17" s="37">
        <f t="shared" ref="I17" ca="1" si="7">H17+I16</f>
        <v>0</v>
      </c>
      <c r="J17" s="37">
        <f t="shared" ref="J17" ca="1" si="8">I17+J16</f>
        <v>0</v>
      </c>
      <c r="K17" s="37">
        <f t="shared" ref="K17" ca="1" si="9">J17+K16</f>
        <v>0</v>
      </c>
      <c r="L17" s="37">
        <f t="shared" ref="L17" ca="1" si="10">K17+L16</f>
        <v>0</v>
      </c>
      <c r="M17" s="37">
        <f t="shared" ref="M17" ca="1" si="11">L17+M16</f>
        <v>0</v>
      </c>
      <c r="N17" s="37">
        <f t="shared" ref="N17" ca="1" si="12">M17+N16</f>
        <v>0</v>
      </c>
      <c r="O17" s="37">
        <f t="shared" ref="O17" ca="1" si="13">N17+O16</f>
        <v>0</v>
      </c>
      <c r="P17" s="37">
        <f t="shared" ref="P17" ca="1" si="14">O17+P16</f>
        <v>0</v>
      </c>
    </row>
    <row r="18" spans="1:16" s="42" customFormat="1" ht="15.45" customHeight="1" x14ac:dyDescent="0.3">
      <c r="A18" s="53"/>
      <c r="B18" s="54" t="s">
        <v>26</v>
      </c>
      <c r="C18" s="55"/>
      <c r="D18" s="55" t="s">
        <v>27</v>
      </c>
      <c r="E18" s="37">
        <f ca="1">E14-E16</f>
        <v>0</v>
      </c>
      <c r="F18" s="37">
        <f ca="1">F14-F16</f>
        <v>0</v>
      </c>
      <c r="G18" s="37">
        <f t="shared" ref="G18:P18" ca="1" si="15">G14-G16</f>
        <v>0</v>
      </c>
      <c r="H18" s="37">
        <f t="shared" ca="1" si="15"/>
        <v>0</v>
      </c>
      <c r="I18" s="37">
        <f t="shared" ca="1" si="15"/>
        <v>0</v>
      </c>
      <c r="J18" s="37">
        <f t="shared" ca="1" si="15"/>
        <v>0</v>
      </c>
      <c r="K18" s="37">
        <f t="shared" ca="1" si="15"/>
        <v>0</v>
      </c>
      <c r="L18" s="37">
        <f t="shared" ca="1" si="15"/>
        <v>0</v>
      </c>
      <c r="M18" s="37">
        <f t="shared" ca="1" si="15"/>
        <v>0</v>
      </c>
      <c r="N18" s="37">
        <f t="shared" ca="1" si="15"/>
        <v>0</v>
      </c>
      <c r="O18" s="37">
        <f t="shared" ca="1" si="15"/>
        <v>0</v>
      </c>
      <c r="P18" s="37">
        <f t="shared" ca="1" si="15"/>
        <v>0</v>
      </c>
    </row>
    <row r="19" spans="1:16" s="42" customFormat="1" ht="15.45" customHeight="1" x14ac:dyDescent="0.3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ref="G19:P19" ca="1" si="16">G15-G17</f>
        <v>0</v>
      </c>
      <c r="H19" s="33">
        <f t="shared" ca="1" si="16"/>
        <v>0</v>
      </c>
      <c r="I19" s="33">
        <f t="shared" ca="1" si="16"/>
        <v>0</v>
      </c>
      <c r="J19" s="33">
        <f t="shared" ca="1" si="16"/>
        <v>0</v>
      </c>
      <c r="K19" s="33">
        <f t="shared" ca="1" si="16"/>
        <v>0</v>
      </c>
      <c r="L19" s="33">
        <f t="shared" ca="1" si="16"/>
        <v>0</v>
      </c>
      <c r="M19" s="33">
        <f t="shared" ca="1" si="16"/>
        <v>0</v>
      </c>
      <c r="N19" s="33">
        <f t="shared" ca="1" si="16"/>
        <v>0</v>
      </c>
      <c r="O19" s="33">
        <f t="shared" ca="1" si="16"/>
        <v>0</v>
      </c>
      <c r="P19" s="33">
        <f t="shared" ca="1" si="16"/>
        <v>0</v>
      </c>
    </row>
    <row r="20" spans="1:16" s="42" customFormat="1" ht="15.45" customHeight="1" x14ac:dyDescent="0.3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0" ca="1" si="17">IF(ISERROR(G18/G14),0,G18/G14)</f>
        <v>0</v>
      </c>
      <c r="H20" s="38">
        <f t="shared" ca="1" si="17"/>
        <v>0</v>
      </c>
      <c r="I20" s="38">
        <f t="shared" ca="1" si="17"/>
        <v>0</v>
      </c>
      <c r="J20" s="38">
        <f t="shared" ca="1" si="17"/>
        <v>0</v>
      </c>
      <c r="K20" s="38">
        <f t="shared" ca="1" si="17"/>
        <v>0</v>
      </c>
      <c r="L20" s="38">
        <f t="shared" ca="1" si="17"/>
        <v>0</v>
      </c>
      <c r="M20" s="38">
        <f t="shared" ca="1" si="17"/>
        <v>0</v>
      </c>
      <c r="N20" s="38">
        <f t="shared" ca="1" si="17"/>
        <v>0</v>
      </c>
      <c r="O20" s="38">
        <f t="shared" ca="1" si="17"/>
        <v>0</v>
      </c>
      <c r="P20" s="38">
        <f t="shared" ca="1" si="17"/>
        <v>0</v>
      </c>
    </row>
    <row r="21" spans="1:16" s="42" customFormat="1" ht="15.45" customHeight="1" x14ac:dyDescent="0.3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ref="G21:P21" ca="1" si="18">IF(ISERROR(G19/G15),0,G19/G15)</f>
        <v>0</v>
      </c>
      <c r="H21" s="38">
        <f t="shared" ca="1" si="18"/>
        <v>0</v>
      </c>
      <c r="I21" s="38">
        <f t="shared" ca="1" si="18"/>
        <v>0</v>
      </c>
      <c r="J21" s="38">
        <f t="shared" ca="1" si="18"/>
        <v>0</v>
      </c>
      <c r="K21" s="38">
        <f t="shared" ca="1" si="18"/>
        <v>0</v>
      </c>
      <c r="L21" s="38">
        <f t="shared" ca="1" si="18"/>
        <v>0</v>
      </c>
      <c r="M21" s="38">
        <f t="shared" ca="1" si="18"/>
        <v>0</v>
      </c>
      <c r="N21" s="38">
        <f t="shared" ca="1" si="18"/>
        <v>0</v>
      </c>
      <c r="O21" s="38">
        <f t="shared" ca="1" si="18"/>
        <v>0</v>
      </c>
      <c r="P21" s="38">
        <f t="shared" ca="1" si="18"/>
        <v>0</v>
      </c>
    </row>
    <row r="22" spans="1:16" ht="15.45" customHeight="1" x14ac:dyDescent="0.35">
      <c r="A22" s="23" t="str">
        <f ca="1">D45</f>
        <v>Finanical expense</v>
      </c>
      <c r="B22" s="23"/>
      <c r="C22" s="24" t="str">
        <f ca="1">D46</f>
        <v>Chi phí tài chính</v>
      </c>
      <c r="D22" s="24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 spans="1:16" s="42" customFormat="1" ht="15.45" customHeight="1" x14ac:dyDescent="0.3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19">INDIRECT(F50)</f>
        <v>0</v>
      </c>
      <c r="G23" s="29">
        <f t="shared" ca="1" si="19"/>
        <v>0</v>
      </c>
      <c r="H23" s="29">
        <f t="shared" ca="1" si="19"/>
        <v>0</v>
      </c>
      <c r="I23" s="29">
        <f t="shared" ca="1" si="19"/>
        <v>0</v>
      </c>
      <c r="J23" s="29">
        <f t="shared" ca="1" si="19"/>
        <v>0</v>
      </c>
      <c r="K23" s="29">
        <f t="shared" ca="1" si="19"/>
        <v>0</v>
      </c>
      <c r="L23" s="29">
        <f t="shared" ca="1" si="19"/>
        <v>0</v>
      </c>
      <c r="M23" s="29">
        <f t="shared" ca="1" si="19"/>
        <v>0</v>
      </c>
      <c r="N23" s="29">
        <f t="shared" ca="1" si="19"/>
        <v>0</v>
      </c>
      <c r="O23" s="29">
        <f t="shared" ca="1" si="19"/>
        <v>0</v>
      </c>
      <c r="P23" s="29">
        <f t="shared" ca="1" si="19"/>
        <v>0</v>
      </c>
    </row>
    <row r="24" spans="1:16" s="42" customFormat="1" ht="15.45" customHeight="1" x14ac:dyDescent="0.3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" ca="1" si="20">F24+G23</f>
        <v>0</v>
      </c>
      <c r="H24" s="37">
        <f t="shared" ref="H24" ca="1" si="21">G24+H23</f>
        <v>0</v>
      </c>
      <c r="I24" s="37">
        <f t="shared" ref="I24" ca="1" si="22">H24+I23</f>
        <v>0</v>
      </c>
      <c r="J24" s="37">
        <f t="shared" ref="J24" ca="1" si="23">I24+J23</f>
        <v>0</v>
      </c>
      <c r="K24" s="37">
        <f t="shared" ref="K24" ca="1" si="24">J24+K23</f>
        <v>0</v>
      </c>
      <c r="L24" s="37">
        <f t="shared" ref="L24" ca="1" si="25">K24+L23</f>
        <v>0</v>
      </c>
      <c r="M24" s="37">
        <f t="shared" ref="M24" ca="1" si="26">L24+M23</f>
        <v>0</v>
      </c>
      <c r="N24" s="37">
        <f t="shared" ref="N24" ca="1" si="27">M24+N23</f>
        <v>0</v>
      </c>
      <c r="O24" s="37">
        <f t="shared" ref="O24" ca="1" si="28">N24+O23</f>
        <v>0</v>
      </c>
      <c r="P24" s="37">
        <f t="shared" ref="P24" ca="1" si="29">O24+P23</f>
        <v>0</v>
      </c>
    </row>
    <row r="25" spans="1:16" s="42" customFormat="1" ht="15.45" customHeight="1" x14ac:dyDescent="0.3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30">INDIRECT(F51)</f>
        <v>0</v>
      </c>
      <c r="G25" s="34">
        <f t="shared" ca="1" si="30"/>
        <v>0</v>
      </c>
      <c r="H25" s="34">
        <f t="shared" ca="1" si="30"/>
        <v>0</v>
      </c>
      <c r="I25" s="34">
        <f t="shared" ca="1" si="30"/>
        <v>0</v>
      </c>
      <c r="J25" s="34">
        <f t="shared" ca="1" si="30"/>
        <v>0</v>
      </c>
      <c r="K25" s="34">
        <f t="shared" ca="1" si="30"/>
        <v>0</v>
      </c>
      <c r="L25" s="34">
        <f t="shared" ca="1" si="30"/>
        <v>0</v>
      </c>
      <c r="M25" s="34">
        <f t="shared" ca="1" si="30"/>
        <v>0</v>
      </c>
      <c r="N25" s="34">
        <f t="shared" ca="1" si="30"/>
        <v>0</v>
      </c>
      <c r="O25" s="34">
        <f t="shared" ca="1" si="30"/>
        <v>0</v>
      </c>
      <c r="P25" s="34">
        <f t="shared" ca="1" si="30"/>
        <v>0</v>
      </c>
    </row>
    <row r="26" spans="1:16" s="42" customFormat="1" ht="15.45" customHeight="1" x14ac:dyDescent="0.3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" ca="1" si="31">F26+G25</f>
        <v>0</v>
      </c>
      <c r="H26" s="37">
        <f t="shared" ref="H26" ca="1" si="32">G26+H25</f>
        <v>0</v>
      </c>
      <c r="I26" s="37">
        <f t="shared" ref="I26" ca="1" si="33">H26+I25</f>
        <v>0</v>
      </c>
      <c r="J26" s="37">
        <f t="shared" ref="J26" ca="1" si="34">I26+J25</f>
        <v>0</v>
      </c>
      <c r="K26" s="37">
        <f t="shared" ref="K26" ca="1" si="35">J26+K25</f>
        <v>0</v>
      </c>
      <c r="L26" s="37">
        <f t="shared" ref="L26" ca="1" si="36">K26+L25</f>
        <v>0</v>
      </c>
      <c r="M26" s="37">
        <f t="shared" ref="M26" ca="1" si="37">L26+M25</f>
        <v>0</v>
      </c>
      <c r="N26" s="37">
        <f t="shared" ref="N26" ca="1" si="38">M26+N25</f>
        <v>0</v>
      </c>
      <c r="O26" s="37">
        <f t="shared" ref="O26" ca="1" si="39">N26+O25</f>
        <v>0</v>
      </c>
      <c r="P26" s="37">
        <f t="shared" ref="P26" ca="1" si="40">O26+P25</f>
        <v>0</v>
      </c>
    </row>
    <row r="27" spans="1:16" s="42" customFormat="1" ht="15.45" customHeight="1" x14ac:dyDescent="0.3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41">INDIRECT(F52)</f>
        <v>0</v>
      </c>
      <c r="G27" s="34">
        <f t="shared" ca="1" si="41"/>
        <v>0</v>
      </c>
      <c r="H27" s="34">
        <f t="shared" ca="1" si="41"/>
        <v>0</v>
      </c>
      <c r="I27" s="34">
        <f t="shared" ca="1" si="41"/>
        <v>0</v>
      </c>
      <c r="J27" s="34">
        <f t="shared" ca="1" si="41"/>
        <v>0</v>
      </c>
      <c r="K27" s="34">
        <f t="shared" ca="1" si="41"/>
        <v>0</v>
      </c>
      <c r="L27" s="34">
        <f t="shared" ca="1" si="41"/>
        <v>0</v>
      </c>
      <c r="M27" s="34">
        <f t="shared" ca="1" si="41"/>
        <v>0</v>
      </c>
      <c r="N27" s="34">
        <f t="shared" ca="1" si="41"/>
        <v>0</v>
      </c>
      <c r="O27" s="34">
        <f t="shared" ca="1" si="41"/>
        <v>0</v>
      </c>
      <c r="P27" s="34">
        <f t="shared" ca="1" si="41"/>
        <v>0</v>
      </c>
    </row>
    <row r="28" spans="1:16" s="42" customFormat="1" ht="15.45" customHeight="1" x14ac:dyDescent="0.3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" ca="1" si="42">F28+G27</f>
        <v>0</v>
      </c>
      <c r="H28" s="37">
        <f t="shared" ref="H28" ca="1" si="43">G28+H27</f>
        <v>0</v>
      </c>
      <c r="I28" s="37">
        <f t="shared" ref="I28" ca="1" si="44">H28+I27</f>
        <v>0</v>
      </c>
      <c r="J28" s="37">
        <f t="shared" ref="J28" ca="1" si="45">I28+J27</f>
        <v>0</v>
      </c>
      <c r="K28" s="37">
        <f t="shared" ref="K28" ca="1" si="46">J28+K27</f>
        <v>0</v>
      </c>
      <c r="L28" s="37">
        <f t="shared" ref="L28" ca="1" si="47">K28+L27</f>
        <v>0</v>
      </c>
      <c r="M28" s="37">
        <f t="shared" ref="M28" ca="1" si="48">L28+M27</f>
        <v>0</v>
      </c>
      <c r="N28" s="37">
        <f t="shared" ref="N28" ca="1" si="49">M28+N27</f>
        <v>0</v>
      </c>
      <c r="O28" s="37">
        <f t="shared" ref="O28" ca="1" si="50">N28+O27</f>
        <v>0</v>
      </c>
      <c r="P28" s="37">
        <f t="shared" ref="P28" ca="1" si="51">O28+P27</f>
        <v>0</v>
      </c>
    </row>
    <row r="29" spans="1:16" s="42" customFormat="1" ht="15.45" customHeight="1" x14ac:dyDescent="0.3">
      <c r="A29" s="53"/>
      <c r="B29" s="54" t="s">
        <v>26</v>
      </c>
      <c r="C29" s="55"/>
      <c r="D29" s="55" t="s">
        <v>27</v>
      </c>
      <c r="E29" s="37">
        <f ca="1">E25-E27</f>
        <v>0</v>
      </c>
      <c r="F29" s="37">
        <f ca="1">F25-F27</f>
        <v>0</v>
      </c>
      <c r="G29" s="37">
        <f t="shared" ref="G29:P29" ca="1" si="52">G25-G27</f>
        <v>0</v>
      </c>
      <c r="H29" s="37">
        <f t="shared" ca="1" si="52"/>
        <v>0</v>
      </c>
      <c r="I29" s="37">
        <f t="shared" ca="1" si="52"/>
        <v>0</v>
      </c>
      <c r="J29" s="37">
        <f t="shared" ca="1" si="52"/>
        <v>0</v>
      </c>
      <c r="K29" s="37">
        <f t="shared" ca="1" si="52"/>
        <v>0</v>
      </c>
      <c r="L29" s="37">
        <f t="shared" ca="1" si="52"/>
        <v>0</v>
      </c>
      <c r="M29" s="37">
        <f t="shared" ca="1" si="52"/>
        <v>0</v>
      </c>
      <c r="N29" s="37">
        <f t="shared" ca="1" si="52"/>
        <v>0</v>
      </c>
      <c r="O29" s="37">
        <f t="shared" ca="1" si="52"/>
        <v>0</v>
      </c>
      <c r="P29" s="37">
        <f t="shared" ca="1" si="52"/>
        <v>0</v>
      </c>
    </row>
    <row r="30" spans="1:16" s="42" customFormat="1" ht="15.45" customHeight="1" x14ac:dyDescent="0.3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ref="G30:P30" ca="1" si="53">G26-G28</f>
        <v>0</v>
      </c>
      <c r="H30" s="33">
        <f t="shared" ca="1" si="53"/>
        <v>0</v>
      </c>
      <c r="I30" s="33">
        <f t="shared" ca="1" si="53"/>
        <v>0</v>
      </c>
      <c r="J30" s="33">
        <f t="shared" ca="1" si="53"/>
        <v>0</v>
      </c>
      <c r="K30" s="33">
        <f t="shared" ca="1" si="53"/>
        <v>0</v>
      </c>
      <c r="L30" s="33">
        <f t="shared" ca="1" si="53"/>
        <v>0</v>
      </c>
      <c r="M30" s="33">
        <f t="shared" ca="1" si="53"/>
        <v>0</v>
      </c>
      <c r="N30" s="33">
        <f t="shared" ca="1" si="53"/>
        <v>0</v>
      </c>
      <c r="O30" s="33">
        <f t="shared" ca="1" si="53"/>
        <v>0</v>
      </c>
      <c r="P30" s="33">
        <f t="shared" ca="1" si="53"/>
        <v>0</v>
      </c>
    </row>
    <row r="31" spans="1:16" s="42" customFormat="1" ht="15.45" customHeight="1" x14ac:dyDescent="0.3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1" ca="1" si="54">IF(ISERROR(G29/G25),0,G29/G25)</f>
        <v>0</v>
      </c>
      <c r="H31" s="38">
        <f t="shared" ca="1" si="54"/>
        <v>0</v>
      </c>
      <c r="I31" s="38">
        <f t="shared" ca="1" si="54"/>
        <v>0</v>
      </c>
      <c r="J31" s="38">
        <f t="shared" ca="1" si="54"/>
        <v>0</v>
      </c>
      <c r="K31" s="38">
        <f t="shared" ca="1" si="54"/>
        <v>0</v>
      </c>
      <c r="L31" s="38">
        <f t="shared" ca="1" si="54"/>
        <v>0</v>
      </c>
      <c r="M31" s="38">
        <f t="shared" ca="1" si="54"/>
        <v>0</v>
      </c>
      <c r="N31" s="38">
        <f t="shared" ca="1" si="54"/>
        <v>0</v>
      </c>
      <c r="O31" s="38">
        <f t="shared" ca="1" si="54"/>
        <v>0</v>
      </c>
      <c r="P31" s="38">
        <f t="shared" ca="1" si="54"/>
        <v>0</v>
      </c>
    </row>
    <row r="32" spans="1:16" s="42" customFormat="1" ht="15.45" customHeight="1" x14ac:dyDescent="0.3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ref="G32:P32" ca="1" si="55">IF(ISERROR(G30/G26),0,G30/G26)</f>
        <v>0</v>
      </c>
      <c r="H32" s="38">
        <f t="shared" ca="1" si="55"/>
        <v>0</v>
      </c>
      <c r="I32" s="38">
        <f t="shared" ca="1" si="55"/>
        <v>0</v>
      </c>
      <c r="J32" s="38">
        <f t="shared" ca="1" si="55"/>
        <v>0</v>
      </c>
      <c r="K32" s="38">
        <f t="shared" ca="1" si="55"/>
        <v>0</v>
      </c>
      <c r="L32" s="38">
        <f t="shared" ca="1" si="55"/>
        <v>0</v>
      </c>
      <c r="M32" s="38">
        <f t="shared" ca="1" si="55"/>
        <v>0</v>
      </c>
      <c r="N32" s="38">
        <f t="shared" ca="1" si="55"/>
        <v>0</v>
      </c>
      <c r="O32" s="38">
        <f t="shared" ca="1" si="55"/>
        <v>0</v>
      </c>
      <c r="P32" s="38">
        <f t="shared" ca="1" si="5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11</v>
      </c>
    </row>
    <row r="41" spans="2:16" hidden="1" x14ac:dyDescent="0.3">
      <c r="B41" s="25" t="str">
        <f ca="1">CONCATENATE($B$37,"!A",$B$40)</f>
        <v>Overview_baseline!A11</v>
      </c>
      <c r="D41" s="36" t="str">
        <f ca="1">INDIRECT(B41)</f>
        <v>Total net financial expense of company</v>
      </c>
    </row>
    <row r="42" spans="2:16" hidden="1" x14ac:dyDescent="0.3">
      <c r="B42" s="25" t="str">
        <f ca="1">CONCATENATE($B$37,"!C",$B$40)</f>
        <v>Overview_baseline!C11</v>
      </c>
      <c r="D42" s="36" t="str">
        <f ca="1">INDIRECT(B42)</f>
        <v>Tổng chi phí tài chính ròng công ty</v>
      </c>
    </row>
    <row r="43" spans="2:16" hidden="1" x14ac:dyDescent="0.3">
      <c r="B43" s="25" t="str">
        <f ca="1">CONCATENATE($B$37,"!B",$B$40+1)</f>
        <v>Overview_baseline!B12</v>
      </c>
      <c r="D43" s="36" t="str">
        <f ca="1">INDIRECT(B43)</f>
        <v>Financial income</v>
      </c>
    </row>
    <row r="44" spans="2:16" hidden="1" x14ac:dyDescent="0.3">
      <c r="B44" s="25" t="str">
        <f ca="1">CONCATENATE($B$37,"!D",$B$40+1)</f>
        <v>Overview_baseline!D12</v>
      </c>
      <c r="D44" s="36" t="str">
        <f ca="1">INDIRECT(B44)</f>
        <v>Thu nhập tài chính</v>
      </c>
    </row>
    <row r="45" spans="2:16" hidden="1" x14ac:dyDescent="0.3">
      <c r="B45" s="25" t="str">
        <f ca="1">CONCATENATE($B$37,"!B",$B$40+2)</f>
        <v>Overview_baseline!B13</v>
      </c>
      <c r="D45" s="36" t="str">
        <f t="shared" ref="D45:D46" ca="1" si="56">INDIRECT(B45)</f>
        <v>Finanical expense</v>
      </c>
    </row>
    <row r="46" spans="2:16" hidden="1" x14ac:dyDescent="0.3">
      <c r="B46" s="25" t="str">
        <f ca="1">CONCATENATE($B$37,"!D",$B$40+2)</f>
        <v>Overview_baseline!D13</v>
      </c>
      <c r="D46" s="36" t="str">
        <f t="shared" ca="1" si="56"/>
        <v>Chi phí tài chính</v>
      </c>
      <c r="E46" s="25" t="str">
        <f ca="1">SUBSTITUTE(SUBSTITUTE(CELL("address",E45),"$",""),"45","")</f>
        <v>E</v>
      </c>
      <c r="F46" s="25" t="str">
        <f t="shared" ref="F46:P46" ca="1" si="57">SUBSTITUTE(SUBSTITUTE(CELL("address",F45),"$",""),"45","")</f>
        <v>F</v>
      </c>
      <c r="G46" s="25" t="str">
        <f t="shared" ca="1" si="57"/>
        <v>G</v>
      </c>
      <c r="H46" s="25" t="str">
        <f t="shared" ca="1" si="57"/>
        <v>H</v>
      </c>
      <c r="I46" s="25" t="str">
        <f t="shared" ca="1" si="57"/>
        <v>I</v>
      </c>
      <c r="J46" s="25" t="str">
        <f t="shared" ca="1" si="57"/>
        <v>J</v>
      </c>
      <c r="K46" s="25" t="str">
        <f t="shared" ca="1" si="57"/>
        <v>K</v>
      </c>
      <c r="L46" s="25" t="str">
        <f t="shared" ca="1" si="57"/>
        <v>L</v>
      </c>
      <c r="M46" s="25" t="str">
        <f t="shared" ca="1" si="57"/>
        <v>M</v>
      </c>
      <c r="N46" s="25" t="str">
        <f t="shared" ca="1" si="57"/>
        <v>N</v>
      </c>
      <c r="O46" s="25" t="str">
        <f t="shared" ca="1" si="57"/>
        <v>O</v>
      </c>
      <c r="P46" s="25" t="str">
        <f t="shared" ca="1" si="57"/>
        <v>P</v>
      </c>
    </row>
    <row r="47" spans="2:16" hidden="1" x14ac:dyDescent="0.3">
      <c r="B47" s="25">
        <f ca="1">B40+1</f>
        <v>12</v>
      </c>
      <c r="E47" s="25" t="str">
        <f ca="1">CONCATENATE($B$37,"!",E46,$B$47)</f>
        <v>Overview_baseline!E12</v>
      </c>
      <c r="F47" s="25" t="str">
        <f t="shared" ref="F47:P47" ca="1" si="58">CONCATENATE($B$37,"!",F46,$B$47)</f>
        <v>Overview_baseline!F12</v>
      </c>
      <c r="G47" s="25" t="str">
        <f t="shared" ca="1" si="58"/>
        <v>Overview_baseline!G12</v>
      </c>
      <c r="H47" s="25" t="str">
        <f t="shared" ca="1" si="58"/>
        <v>Overview_baseline!H12</v>
      </c>
      <c r="I47" s="25" t="str">
        <f t="shared" ca="1" si="58"/>
        <v>Overview_baseline!I12</v>
      </c>
      <c r="J47" s="25" t="str">
        <f t="shared" ca="1" si="58"/>
        <v>Overview_baseline!J12</v>
      </c>
      <c r="K47" s="25" t="str">
        <f t="shared" ca="1" si="58"/>
        <v>Overview_baseline!K12</v>
      </c>
      <c r="L47" s="25" t="str">
        <f t="shared" ca="1" si="58"/>
        <v>Overview_baseline!L12</v>
      </c>
      <c r="M47" s="25" t="str">
        <f t="shared" ca="1" si="58"/>
        <v>Overview_baseline!M12</v>
      </c>
      <c r="N47" s="25" t="str">
        <f t="shared" ca="1" si="58"/>
        <v>Overview_baseline!N12</v>
      </c>
      <c r="O47" s="25" t="str">
        <f t="shared" ca="1" si="58"/>
        <v>Overview_baseline!O12</v>
      </c>
      <c r="P47" s="25" t="str">
        <f t="shared" ca="1" si="58"/>
        <v>Overview_baseline!P12</v>
      </c>
    </row>
    <row r="48" spans="2:16" hidden="1" x14ac:dyDescent="0.3">
      <c r="E48" s="25" t="str">
        <f ca="1">CONCATENATE($B$38,"!",E$46,$B$47)</f>
        <v>Overview_rebaseline!E12</v>
      </c>
      <c r="F48" s="25" t="str">
        <f t="shared" ref="F48:P48" ca="1" si="59">CONCATENATE($B$38,"!",F$46,$B$47)</f>
        <v>Overview_rebaseline!F12</v>
      </c>
      <c r="G48" s="25" t="str">
        <f t="shared" ca="1" si="59"/>
        <v>Overview_rebaseline!G12</v>
      </c>
      <c r="H48" s="25" t="str">
        <f t="shared" ca="1" si="59"/>
        <v>Overview_rebaseline!H12</v>
      </c>
      <c r="I48" s="25" t="str">
        <f t="shared" ca="1" si="59"/>
        <v>Overview_rebaseline!I12</v>
      </c>
      <c r="J48" s="25" t="str">
        <f t="shared" ca="1" si="59"/>
        <v>Overview_rebaseline!J12</v>
      </c>
      <c r="K48" s="25" t="str">
        <f t="shared" ca="1" si="59"/>
        <v>Overview_rebaseline!K12</v>
      </c>
      <c r="L48" s="25" t="str">
        <f t="shared" ca="1" si="59"/>
        <v>Overview_rebaseline!L12</v>
      </c>
      <c r="M48" s="25" t="str">
        <f t="shared" ca="1" si="59"/>
        <v>Overview_rebaseline!M12</v>
      </c>
      <c r="N48" s="25" t="str">
        <f t="shared" ca="1" si="59"/>
        <v>Overview_rebaseline!N12</v>
      </c>
      <c r="O48" s="25" t="str">
        <f t="shared" ca="1" si="59"/>
        <v>Overview_rebaseline!O12</v>
      </c>
      <c r="P48" s="25" t="str">
        <f t="shared" ca="1" si="59"/>
        <v>Overview_rebaseline!P12</v>
      </c>
    </row>
    <row r="49" spans="2:16" hidden="1" x14ac:dyDescent="0.3">
      <c r="E49" s="25" t="str">
        <f ca="1">CONCATENATE($B$39,"!",E$46,$B$47)</f>
        <v>Overview_forecast!E12</v>
      </c>
      <c r="F49" s="25" t="str">
        <f t="shared" ref="F49:P49" ca="1" si="60">CONCATENATE($B$39,"!",F$46,$B$47)</f>
        <v>Overview_forecast!F12</v>
      </c>
      <c r="G49" s="25" t="str">
        <f t="shared" ca="1" si="60"/>
        <v>Overview_forecast!G12</v>
      </c>
      <c r="H49" s="25" t="str">
        <f t="shared" ca="1" si="60"/>
        <v>Overview_forecast!H12</v>
      </c>
      <c r="I49" s="25" t="str">
        <f t="shared" ca="1" si="60"/>
        <v>Overview_forecast!I12</v>
      </c>
      <c r="J49" s="25" t="str">
        <f t="shared" ca="1" si="60"/>
        <v>Overview_forecast!J12</v>
      </c>
      <c r="K49" s="25" t="str">
        <f t="shared" ca="1" si="60"/>
        <v>Overview_forecast!K12</v>
      </c>
      <c r="L49" s="25" t="str">
        <f t="shared" ca="1" si="60"/>
        <v>Overview_forecast!L12</v>
      </c>
      <c r="M49" s="25" t="str">
        <f t="shared" ca="1" si="60"/>
        <v>Overview_forecast!M12</v>
      </c>
      <c r="N49" s="25" t="str">
        <f t="shared" ca="1" si="60"/>
        <v>Overview_forecast!N12</v>
      </c>
      <c r="O49" s="25" t="str">
        <f t="shared" ca="1" si="60"/>
        <v>Overview_forecast!O12</v>
      </c>
      <c r="P49" s="25" t="str">
        <f t="shared" ca="1" si="60"/>
        <v>Overview_forecast!P12</v>
      </c>
    </row>
    <row r="50" spans="2:16" hidden="1" x14ac:dyDescent="0.3">
      <c r="B50" s="25">
        <f ca="1">B40+2</f>
        <v>13</v>
      </c>
      <c r="E50" s="25" t="str">
        <f ca="1">CONCATENATE($B$37,"!",E46,$B$50)</f>
        <v>Overview_baseline!E13</v>
      </c>
      <c r="F50" s="25" t="str">
        <f t="shared" ref="F50:P50" ca="1" si="61">CONCATENATE($B$37,"!",F46,$B$50)</f>
        <v>Overview_baseline!F13</v>
      </c>
      <c r="G50" s="25" t="str">
        <f t="shared" ca="1" si="61"/>
        <v>Overview_baseline!G13</v>
      </c>
      <c r="H50" s="25" t="str">
        <f t="shared" ca="1" si="61"/>
        <v>Overview_baseline!H13</v>
      </c>
      <c r="I50" s="25" t="str">
        <f t="shared" ca="1" si="61"/>
        <v>Overview_baseline!I13</v>
      </c>
      <c r="J50" s="25" t="str">
        <f t="shared" ca="1" si="61"/>
        <v>Overview_baseline!J13</v>
      </c>
      <c r="K50" s="25" t="str">
        <f t="shared" ca="1" si="61"/>
        <v>Overview_baseline!K13</v>
      </c>
      <c r="L50" s="25" t="str">
        <f t="shared" ca="1" si="61"/>
        <v>Overview_baseline!L13</v>
      </c>
      <c r="M50" s="25" t="str">
        <f t="shared" ca="1" si="61"/>
        <v>Overview_baseline!M13</v>
      </c>
      <c r="N50" s="25" t="str">
        <f t="shared" ca="1" si="61"/>
        <v>Overview_baseline!N13</v>
      </c>
      <c r="O50" s="25" t="str">
        <f t="shared" ca="1" si="61"/>
        <v>Overview_baseline!O13</v>
      </c>
      <c r="P50" s="25" t="str">
        <f t="shared" ca="1" si="61"/>
        <v>Overview_baseline!P13</v>
      </c>
    </row>
    <row r="51" spans="2:16" hidden="1" x14ac:dyDescent="0.3">
      <c r="E51" s="25" t="str">
        <f ca="1">CONCATENATE($B$38,"!",E46,$B$50)</f>
        <v>Overview_rebaseline!E13</v>
      </c>
      <c r="F51" s="25" t="str">
        <f t="shared" ref="F51:P51" ca="1" si="62">CONCATENATE($B$38,"!",F46,$B$50)</f>
        <v>Overview_rebaseline!F13</v>
      </c>
      <c r="G51" s="25" t="str">
        <f t="shared" ca="1" si="62"/>
        <v>Overview_rebaseline!G13</v>
      </c>
      <c r="H51" s="25" t="str">
        <f t="shared" ca="1" si="62"/>
        <v>Overview_rebaseline!H13</v>
      </c>
      <c r="I51" s="25" t="str">
        <f t="shared" ca="1" si="62"/>
        <v>Overview_rebaseline!I13</v>
      </c>
      <c r="J51" s="25" t="str">
        <f t="shared" ca="1" si="62"/>
        <v>Overview_rebaseline!J13</v>
      </c>
      <c r="K51" s="25" t="str">
        <f t="shared" ca="1" si="62"/>
        <v>Overview_rebaseline!K13</v>
      </c>
      <c r="L51" s="25" t="str">
        <f t="shared" ca="1" si="62"/>
        <v>Overview_rebaseline!L13</v>
      </c>
      <c r="M51" s="25" t="str">
        <f t="shared" ca="1" si="62"/>
        <v>Overview_rebaseline!M13</v>
      </c>
      <c r="N51" s="25" t="str">
        <f t="shared" ca="1" si="62"/>
        <v>Overview_rebaseline!N13</v>
      </c>
      <c r="O51" s="25" t="str">
        <f t="shared" ca="1" si="62"/>
        <v>Overview_rebaseline!O13</v>
      </c>
      <c r="P51" s="25" t="str">
        <f t="shared" ca="1" si="62"/>
        <v>Overview_rebaseline!P13</v>
      </c>
    </row>
    <row r="52" spans="2:16" hidden="1" x14ac:dyDescent="0.3">
      <c r="E52" s="25" t="str">
        <f ca="1">CONCATENATE($B$39,"!",E46,$B$50)</f>
        <v>Overview_forecast!E13</v>
      </c>
      <c r="F52" s="25" t="str">
        <f t="shared" ref="F52:P52" ca="1" si="63">CONCATENATE($B$39,"!",F46,$B$50)</f>
        <v>Overview_forecast!F13</v>
      </c>
      <c r="G52" s="25" t="str">
        <f t="shared" ca="1" si="63"/>
        <v>Overview_forecast!G13</v>
      </c>
      <c r="H52" s="25" t="str">
        <f t="shared" ca="1" si="63"/>
        <v>Overview_forecast!H13</v>
      </c>
      <c r="I52" s="25" t="str">
        <f t="shared" ca="1" si="63"/>
        <v>Overview_forecast!I13</v>
      </c>
      <c r="J52" s="25" t="str">
        <f t="shared" ca="1" si="63"/>
        <v>Overview_forecast!J13</v>
      </c>
      <c r="K52" s="25" t="str">
        <f t="shared" ca="1" si="63"/>
        <v>Overview_forecast!K13</v>
      </c>
      <c r="L52" s="25" t="str">
        <f t="shared" ca="1" si="63"/>
        <v>Overview_forecast!L13</v>
      </c>
      <c r="M52" s="25" t="str">
        <f t="shared" ca="1" si="63"/>
        <v>Overview_forecast!M13</v>
      </c>
      <c r="N52" s="25" t="str">
        <f t="shared" ca="1" si="63"/>
        <v>Overview_forecast!N13</v>
      </c>
      <c r="O52" s="25" t="str">
        <f t="shared" ca="1" si="63"/>
        <v>Overview_forecast!O13</v>
      </c>
      <c r="P52" s="25" t="str">
        <f t="shared" ca="1" si="63"/>
        <v>Overview_forecast!P13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1796-BCE8-4800-8A57-F1BBA871DC8D}">
  <dimension ref="A1:P52"/>
  <sheetViews>
    <sheetView zoomScale="70" zoomScaleNormal="70" workbookViewId="0">
      <pane xSplit="4" topLeftCell="E1" activePane="topRight" state="frozen"/>
      <selection pane="topRight" activeCell="A4" sqref="A4:A5"/>
    </sheetView>
  </sheetViews>
  <sheetFormatPr defaultColWidth="9" defaultRowHeight="13.8" x14ac:dyDescent="0.3"/>
  <cols>
    <col min="1" max="1" width="4.5546875" style="25" customWidth="1"/>
    <col min="2" max="2" width="48.21875" style="25" customWidth="1"/>
    <col min="3" max="3" width="4.5546875" style="36" customWidth="1"/>
    <col min="4" max="4" width="52.21875" style="36" customWidth="1"/>
    <col min="5" max="16" width="12.5546875" style="25" customWidth="1"/>
    <col min="17" max="16384" width="9" style="25"/>
  </cols>
  <sheetData>
    <row r="1" spans="1:16" s="3" customFormat="1" ht="19.95" customHeight="1" x14ac:dyDescent="0.35">
      <c r="A1" s="1" t="str">
        <f ca="1">CONCATENATE("ECOBA VIETNAM_",UPPER(D41))</f>
        <v>ECOBA VIETNAM_NET FINANICAL EXPENSE OF PAYMENT DISCOUNT</v>
      </c>
      <c r="B1" s="1"/>
      <c r="C1" s="2"/>
      <c r="D1" s="2"/>
    </row>
    <row r="2" spans="1:16" s="3" customFormat="1" ht="19.95" customHeight="1" x14ac:dyDescent="0.35">
      <c r="A2" s="4" t="str">
        <f ca="1">CONCATENATE("ECOBA VIỆT NAM_BÁO CÁO GAP ",UPPER(D42))</f>
        <v>ECOBA VIỆT NAM_BÁO CÁO GAP CHI PHÍ TÀI CHÍNH RÒNG TỪ CHIẾT KHẤU THANH TOÁN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tr">
        <f>Overview_baseline!A4</f>
        <v xml:space="preserve">Date of data: </v>
      </c>
      <c r="B4" s="6"/>
      <c r="C4" s="41"/>
      <c r="D4" s="41"/>
    </row>
    <row r="5" spans="1:16" s="3" customFormat="1" ht="15.6" x14ac:dyDescent="0.3">
      <c r="A5" s="6" t="str">
        <f>Overview_baseline!A5</f>
        <v>Date of report: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3">
      <c r="A8" s="45" t="s">
        <v>5</v>
      </c>
      <c r="B8" s="12"/>
      <c r="C8" s="46" t="s">
        <v>6</v>
      </c>
      <c r="D8" s="46"/>
      <c r="E8" s="57">
        <f>Overview_baseline!E8</f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f>Overview_baseline!E9</f>
        <v>43556</v>
      </c>
      <c r="F9" s="48">
        <f>Overview_baseline!F9</f>
        <v>43586</v>
      </c>
      <c r="G9" s="48">
        <f>Overview_baseline!G9</f>
        <v>43617</v>
      </c>
      <c r="H9" s="48">
        <f>Overview_baseline!H9</f>
        <v>43647</v>
      </c>
      <c r="I9" s="48">
        <f>Overview_baseline!I9</f>
        <v>43678</v>
      </c>
      <c r="J9" s="48">
        <f>Overview_baseline!J9</f>
        <v>43709</v>
      </c>
      <c r="K9" s="48">
        <f>Overview_baseline!K9</f>
        <v>43739</v>
      </c>
      <c r="L9" s="48">
        <f>Overview_baseline!L9</f>
        <v>43770</v>
      </c>
      <c r="M9" s="48">
        <f>Overview_baseline!M9</f>
        <v>43800</v>
      </c>
      <c r="N9" s="48">
        <f>Overview_baseline!N9</f>
        <v>43831</v>
      </c>
      <c r="O9" s="48">
        <f>Overview_baseline!O9</f>
        <v>43862</v>
      </c>
      <c r="P9" s="48">
        <f>Overview_baseline!P9</f>
        <v>43891</v>
      </c>
    </row>
    <row r="10" spans="1:16" s="22" customFormat="1" ht="15.6" x14ac:dyDescent="0.3">
      <c r="A10" s="49" t="str">
        <f ca="1">UPPER(D41)</f>
        <v>NET FINANICAL EXPENSE OF PAYMENT DISCOUNT</v>
      </c>
      <c r="B10" s="19"/>
      <c r="C10" s="49" t="str">
        <f ca="1">UPPER(D42)</f>
        <v>CHI PHÍ TÀI CHÍNH RÒNG TỪ CHIẾT KHẤU THANH TOÁN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tr">
        <f ca="1">D43</f>
        <v>Payment discount from Ecoba to Supplier (financial income)</v>
      </c>
      <c r="B11" s="23"/>
      <c r="C11" s="24" t="str">
        <f ca="1">D44</f>
        <v>Chiết khấu thanh toán của Ecoba với TP/NCC (thu nhập tài chính)</v>
      </c>
      <c r="D11" s="24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  <row r="12" spans="1:16" s="42" customFormat="1" ht="15.45" customHeight="1" x14ac:dyDescent="0.3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2" customFormat="1" ht="15.45" customHeight="1" x14ac:dyDescent="0.3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2" customFormat="1" ht="15.45" customHeight="1" x14ac:dyDescent="0.3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2" customFormat="1" ht="15.45" customHeight="1" x14ac:dyDescent="0.3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2" customFormat="1" ht="15.45" customHeight="1" x14ac:dyDescent="0.3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2" customFormat="1" ht="15.45" customHeight="1" x14ac:dyDescent="0.3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2" customFormat="1" ht="15.45" customHeight="1" x14ac:dyDescent="0.3">
      <c r="A18" s="53"/>
      <c r="B18" s="54" t="s">
        <v>26</v>
      </c>
      <c r="C18" s="55"/>
      <c r="D18" s="55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2" customFormat="1" ht="15.45" customHeight="1" x14ac:dyDescent="0.3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2" customFormat="1" ht="15.45" customHeight="1" x14ac:dyDescent="0.3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2" customFormat="1" ht="15.45" customHeight="1" x14ac:dyDescent="0.3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45" customHeight="1" x14ac:dyDescent="0.35">
      <c r="A22" s="23" t="str">
        <f ca="1">D45</f>
        <v>Payment discount from Customer to Ecoba (financial expense)</v>
      </c>
      <c r="B22" s="23"/>
      <c r="C22" s="24" t="str">
        <f ca="1">D46</f>
        <v>Chiết khấu thanh toán của CĐT với Ecoba (chi phí tài chính)</v>
      </c>
      <c r="D22" s="24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 spans="1:16" s="42" customFormat="1" ht="15.45" customHeight="1" x14ac:dyDescent="0.3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2" customFormat="1" ht="15.45" customHeight="1" x14ac:dyDescent="0.3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2" customFormat="1" ht="15.45" customHeight="1" x14ac:dyDescent="0.3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2" customFormat="1" ht="15.45" customHeight="1" x14ac:dyDescent="0.3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2" customFormat="1" ht="15.45" customHeight="1" x14ac:dyDescent="0.3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2" customFormat="1" ht="15.45" customHeight="1" x14ac:dyDescent="0.3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2" customFormat="1" ht="15.45" customHeight="1" x14ac:dyDescent="0.3">
      <c r="A29" s="53"/>
      <c r="B29" s="54" t="s">
        <v>26</v>
      </c>
      <c r="C29" s="55"/>
      <c r="D29" s="55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2" customFormat="1" ht="15.45" customHeight="1" x14ac:dyDescent="0.3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2" customFormat="1" ht="15.45" customHeight="1" x14ac:dyDescent="0.3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2" customFormat="1" ht="15.45" customHeight="1" x14ac:dyDescent="0.3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14</v>
      </c>
    </row>
    <row r="41" spans="2:16" hidden="1" x14ac:dyDescent="0.3">
      <c r="B41" s="25" t="str">
        <f ca="1">CONCATENATE($B$37,"!A",$B$40)</f>
        <v>Overview_baseline!A14</v>
      </c>
      <c r="D41" s="36" t="str">
        <f ca="1">INDIRECT(B41)</f>
        <v>Net finanical expense of Payment discount</v>
      </c>
    </row>
    <row r="42" spans="2:16" hidden="1" x14ac:dyDescent="0.3">
      <c r="B42" s="25" t="str">
        <f ca="1">CONCATENATE($B$37,"!C",$B$40)</f>
        <v>Overview_baseline!C14</v>
      </c>
      <c r="D42" s="36" t="str">
        <f ca="1">INDIRECT(B42)</f>
        <v>Chi phí tài chính ròng từ Chiết khấu thanh toán</v>
      </c>
    </row>
    <row r="43" spans="2:16" hidden="1" x14ac:dyDescent="0.3">
      <c r="B43" s="25" t="str">
        <f ca="1">CONCATENATE($B$37,"!B",$B$40+1)</f>
        <v>Overview_baseline!B15</v>
      </c>
      <c r="D43" s="36" t="str">
        <f ca="1">INDIRECT(B43)</f>
        <v>Payment discount from Ecoba to Supplier (financial income)</v>
      </c>
    </row>
    <row r="44" spans="2:16" hidden="1" x14ac:dyDescent="0.3">
      <c r="B44" s="25" t="str">
        <f ca="1">CONCATENATE($B$37,"!D",$B$40+1)</f>
        <v>Overview_baseline!D15</v>
      </c>
      <c r="D44" s="36" t="str">
        <f ca="1">INDIRECT(B44)</f>
        <v>Chiết khấu thanh toán của Ecoba với TP/NCC (thu nhập tài chính)</v>
      </c>
    </row>
    <row r="45" spans="2:16" hidden="1" x14ac:dyDescent="0.3">
      <c r="B45" s="25" t="str">
        <f ca="1">CONCATENATE($B$37,"!B",$B$40+2)</f>
        <v>Overview_baseline!B16</v>
      </c>
      <c r="D45" s="36" t="str">
        <f t="shared" ref="D45:D46" ca="1" si="16">INDIRECT(B45)</f>
        <v>Payment discount from Customer to Ecoba (financial expense)</v>
      </c>
    </row>
    <row r="46" spans="2:16" hidden="1" x14ac:dyDescent="0.3">
      <c r="B46" s="25" t="str">
        <f ca="1">CONCATENATE($B$37,"!D",$B$40+2)</f>
        <v>Overview_baseline!D16</v>
      </c>
      <c r="D46" s="36" t="str">
        <f t="shared" ca="1" si="16"/>
        <v>Chiết khấu thanh toán của CĐT với Ecoba (chi phí tài chính)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15</v>
      </c>
      <c r="E47" s="25" t="str">
        <f ca="1">CONCATENATE($B$37,"!",E46,$B$47)</f>
        <v>Overview_baseline!E15</v>
      </c>
      <c r="F47" s="25" t="str">
        <f t="shared" ref="F47:P47" ca="1" si="18">CONCATENATE($B$37,"!",F46,$B$47)</f>
        <v>Overview_baseline!F15</v>
      </c>
      <c r="G47" s="25" t="str">
        <f t="shared" ca="1" si="18"/>
        <v>Overview_baseline!G15</v>
      </c>
      <c r="H47" s="25" t="str">
        <f t="shared" ca="1" si="18"/>
        <v>Overview_baseline!H15</v>
      </c>
      <c r="I47" s="25" t="str">
        <f t="shared" ca="1" si="18"/>
        <v>Overview_baseline!I15</v>
      </c>
      <c r="J47" s="25" t="str">
        <f t="shared" ca="1" si="18"/>
        <v>Overview_baseline!J15</v>
      </c>
      <c r="K47" s="25" t="str">
        <f t="shared" ca="1" si="18"/>
        <v>Overview_baseline!K15</v>
      </c>
      <c r="L47" s="25" t="str">
        <f t="shared" ca="1" si="18"/>
        <v>Overview_baseline!L15</v>
      </c>
      <c r="M47" s="25" t="str">
        <f t="shared" ca="1" si="18"/>
        <v>Overview_baseline!M15</v>
      </c>
      <c r="N47" s="25" t="str">
        <f t="shared" ca="1" si="18"/>
        <v>Overview_baseline!N15</v>
      </c>
      <c r="O47" s="25" t="str">
        <f t="shared" ca="1" si="18"/>
        <v>Overview_baseline!O15</v>
      </c>
      <c r="P47" s="25" t="str">
        <f t="shared" ca="1" si="18"/>
        <v>Overview_baseline!P15</v>
      </c>
    </row>
    <row r="48" spans="2:16" hidden="1" x14ac:dyDescent="0.3">
      <c r="E48" s="25" t="str">
        <f ca="1">CONCATENATE($B$38,"!",E$46,$B$47)</f>
        <v>Overview_rebaseline!E15</v>
      </c>
      <c r="F48" s="25" t="str">
        <f t="shared" ref="F48:P48" ca="1" si="19">CONCATENATE($B$38,"!",F$46,$B$47)</f>
        <v>Overview_rebaseline!F15</v>
      </c>
      <c r="G48" s="25" t="str">
        <f t="shared" ca="1" si="19"/>
        <v>Overview_rebaseline!G15</v>
      </c>
      <c r="H48" s="25" t="str">
        <f t="shared" ca="1" si="19"/>
        <v>Overview_rebaseline!H15</v>
      </c>
      <c r="I48" s="25" t="str">
        <f t="shared" ca="1" si="19"/>
        <v>Overview_rebaseline!I15</v>
      </c>
      <c r="J48" s="25" t="str">
        <f t="shared" ca="1" si="19"/>
        <v>Overview_rebaseline!J15</v>
      </c>
      <c r="K48" s="25" t="str">
        <f t="shared" ca="1" si="19"/>
        <v>Overview_rebaseline!K15</v>
      </c>
      <c r="L48" s="25" t="str">
        <f t="shared" ca="1" si="19"/>
        <v>Overview_rebaseline!L15</v>
      </c>
      <c r="M48" s="25" t="str">
        <f t="shared" ca="1" si="19"/>
        <v>Overview_rebaseline!M15</v>
      </c>
      <c r="N48" s="25" t="str">
        <f t="shared" ca="1" si="19"/>
        <v>Overview_rebaseline!N15</v>
      </c>
      <c r="O48" s="25" t="str">
        <f t="shared" ca="1" si="19"/>
        <v>Overview_rebaseline!O15</v>
      </c>
      <c r="P48" s="25" t="str">
        <f t="shared" ca="1" si="19"/>
        <v>Overview_rebaseline!P15</v>
      </c>
    </row>
    <row r="49" spans="2:16" hidden="1" x14ac:dyDescent="0.3">
      <c r="E49" s="25" t="str">
        <f ca="1">CONCATENATE($B$39,"!",E$46,$B$47)</f>
        <v>Overview_forecast!E15</v>
      </c>
      <c r="F49" s="25" t="str">
        <f t="shared" ref="F49:P49" ca="1" si="20">CONCATENATE($B$39,"!",F$46,$B$47)</f>
        <v>Overview_forecast!F15</v>
      </c>
      <c r="G49" s="25" t="str">
        <f t="shared" ca="1" si="20"/>
        <v>Overview_forecast!G15</v>
      </c>
      <c r="H49" s="25" t="str">
        <f t="shared" ca="1" si="20"/>
        <v>Overview_forecast!H15</v>
      </c>
      <c r="I49" s="25" t="str">
        <f t="shared" ca="1" si="20"/>
        <v>Overview_forecast!I15</v>
      </c>
      <c r="J49" s="25" t="str">
        <f t="shared" ca="1" si="20"/>
        <v>Overview_forecast!J15</v>
      </c>
      <c r="K49" s="25" t="str">
        <f t="shared" ca="1" si="20"/>
        <v>Overview_forecast!K15</v>
      </c>
      <c r="L49" s="25" t="str">
        <f t="shared" ca="1" si="20"/>
        <v>Overview_forecast!L15</v>
      </c>
      <c r="M49" s="25" t="str">
        <f t="shared" ca="1" si="20"/>
        <v>Overview_forecast!M15</v>
      </c>
      <c r="N49" s="25" t="str">
        <f t="shared" ca="1" si="20"/>
        <v>Overview_forecast!N15</v>
      </c>
      <c r="O49" s="25" t="str">
        <f t="shared" ca="1" si="20"/>
        <v>Overview_forecast!O15</v>
      </c>
      <c r="P49" s="25" t="str">
        <f t="shared" ca="1" si="20"/>
        <v>Overview_forecast!P15</v>
      </c>
    </row>
    <row r="50" spans="2:16" hidden="1" x14ac:dyDescent="0.3">
      <c r="B50" s="25">
        <f ca="1">B40+2</f>
        <v>16</v>
      </c>
      <c r="E50" s="25" t="str">
        <f ca="1">CONCATENATE($B$37,"!",E46,$B$50)</f>
        <v>Overview_baseline!E16</v>
      </c>
      <c r="F50" s="25" t="str">
        <f t="shared" ref="F50:P50" ca="1" si="21">CONCATENATE($B$37,"!",F46,$B$50)</f>
        <v>Overview_baseline!F16</v>
      </c>
      <c r="G50" s="25" t="str">
        <f t="shared" ca="1" si="21"/>
        <v>Overview_baseline!G16</v>
      </c>
      <c r="H50" s="25" t="str">
        <f t="shared" ca="1" si="21"/>
        <v>Overview_baseline!H16</v>
      </c>
      <c r="I50" s="25" t="str">
        <f t="shared" ca="1" si="21"/>
        <v>Overview_baseline!I16</v>
      </c>
      <c r="J50" s="25" t="str">
        <f t="shared" ca="1" si="21"/>
        <v>Overview_baseline!J16</v>
      </c>
      <c r="K50" s="25" t="str">
        <f t="shared" ca="1" si="21"/>
        <v>Overview_baseline!K16</v>
      </c>
      <c r="L50" s="25" t="str">
        <f t="shared" ca="1" si="21"/>
        <v>Overview_baseline!L16</v>
      </c>
      <c r="M50" s="25" t="str">
        <f t="shared" ca="1" si="21"/>
        <v>Overview_baseline!M16</v>
      </c>
      <c r="N50" s="25" t="str">
        <f t="shared" ca="1" si="21"/>
        <v>Overview_baseline!N16</v>
      </c>
      <c r="O50" s="25" t="str">
        <f t="shared" ca="1" si="21"/>
        <v>Overview_baseline!O16</v>
      </c>
      <c r="P50" s="25" t="str">
        <f t="shared" ca="1" si="21"/>
        <v>Overview_baseline!P16</v>
      </c>
    </row>
    <row r="51" spans="2:16" hidden="1" x14ac:dyDescent="0.3">
      <c r="E51" s="25" t="str">
        <f ca="1">CONCATENATE($B$38,"!",E46,$B$50)</f>
        <v>Overview_rebaseline!E16</v>
      </c>
      <c r="F51" s="25" t="str">
        <f t="shared" ref="F51:P51" ca="1" si="22">CONCATENATE($B$38,"!",F46,$B$50)</f>
        <v>Overview_rebaseline!F16</v>
      </c>
      <c r="G51" s="25" t="str">
        <f t="shared" ca="1" si="22"/>
        <v>Overview_rebaseline!G16</v>
      </c>
      <c r="H51" s="25" t="str">
        <f t="shared" ca="1" si="22"/>
        <v>Overview_rebaseline!H16</v>
      </c>
      <c r="I51" s="25" t="str">
        <f t="shared" ca="1" si="22"/>
        <v>Overview_rebaseline!I16</v>
      </c>
      <c r="J51" s="25" t="str">
        <f t="shared" ca="1" si="22"/>
        <v>Overview_rebaseline!J16</v>
      </c>
      <c r="K51" s="25" t="str">
        <f t="shared" ca="1" si="22"/>
        <v>Overview_rebaseline!K16</v>
      </c>
      <c r="L51" s="25" t="str">
        <f t="shared" ca="1" si="22"/>
        <v>Overview_rebaseline!L16</v>
      </c>
      <c r="M51" s="25" t="str">
        <f t="shared" ca="1" si="22"/>
        <v>Overview_rebaseline!M16</v>
      </c>
      <c r="N51" s="25" t="str">
        <f t="shared" ca="1" si="22"/>
        <v>Overview_rebaseline!N16</v>
      </c>
      <c r="O51" s="25" t="str">
        <f t="shared" ca="1" si="22"/>
        <v>Overview_rebaseline!O16</v>
      </c>
      <c r="P51" s="25" t="str">
        <f t="shared" ca="1" si="22"/>
        <v>Overview_rebaseline!P16</v>
      </c>
    </row>
    <row r="52" spans="2:16" hidden="1" x14ac:dyDescent="0.3">
      <c r="E52" s="25" t="str">
        <f ca="1">CONCATENATE($B$39,"!",E46,$B$50)</f>
        <v>Overview_forecast!E16</v>
      </c>
      <c r="F52" s="25" t="str">
        <f t="shared" ref="F52:P52" ca="1" si="23">CONCATENATE($B$39,"!",F46,$B$50)</f>
        <v>Overview_forecast!F16</v>
      </c>
      <c r="G52" s="25" t="str">
        <f t="shared" ca="1" si="23"/>
        <v>Overview_forecast!G16</v>
      </c>
      <c r="H52" s="25" t="str">
        <f t="shared" ca="1" si="23"/>
        <v>Overview_forecast!H16</v>
      </c>
      <c r="I52" s="25" t="str">
        <f t="shared" ca="1" si="23"/>
        <v>Overview_forecast!I16</v>
      </c>
      <c r="J52" s="25" t="str">
        <f t="shared" ca="1" si="23"/>
        <v>Overview_forecast!J16</v>
      </c>
      <c r="K52" s="25" t="str">
        <f t="shared" ca="1" si="23"/>
        <v>Overview_forecast!K16</v>
      </c>
      <c r="L52" s="25" t="str">
        <f t="shared" ca="1" si="23"/>
        <v>Overview_forecast!L16</v>
      </c>
      <c r="M52" s="25" t="str">
        <f t="shared" ca="1" si="23"/>
        <v>Overview_forecast!M16</v>
      </c>
      <c r="N52" s="25" t="str">
        <f t="shared" ca="1" si="23"/>
        <v>Overview_forecast!N16</v>
      </c>
      <c r="O52" s="25" t="str">
        <f t="shared" ca="1" si="23"/>
        <v>Overview_forecast!O16</v>
      </c>
      <c r="P52" s="25" t="str">
        <f t="shared" ca="1" si="23"/>
        <v>Overview_forecast!P16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08D9-AFED-4912-ACB8-5762FA30C1FA}">
  <dimension ref="A1:P52"/>
  <sheetViews>
    <sheetView zoomScale="70" zoomScaleNormal="70" workbookViewId="0">
      <pane xSplit="4" topLeftCell="E1" activePane="topRight" state="frozen"/>
      <selection pane="topRight" activeCell="A4" sqref="A4:A5"/>
    </sheetView>
  </sheetViews>
  <sheetFormatPr defaultColWidth="9" defaultRowHeight="13.8" x14ac:dyDescent="0.3"/>
  <cols>
    <col min="1" max="1" width="4.5546875" style="25" customWidth="1"/>
    <col min="2" max="2" width="48.21875" style="25" customWidth="1"/>
    <col min="3" max="3" width="4.5546875" style="36" customWidth="1"/>
    <col min="4" max="4" width="52.21875" style="36" customWidth="1"/>
    <col min="5" max="16" width="12.5546875" style="25" customWidth="1"/>
    <col min="17" max="16384" width="9" style="25"/>
  </cols>
  <sheetData>
    <row r="1" spans="1:16" s="3" customFormat="1" ht="19.95" customHeight="1" x14ac:dyDescent="0.35">
      <c r="A1" s="1" t="str">
        <f ca="1">CONCATENATE("ECOBA VIETNAM_",UPPER(D41))</f>
        <v>ECOBA VIETNAM_NET FINANCIAL EXPENSE OF FINANCIAL SUPPORT</v>
      </c>
      <c r="B1" s="1"/>
      <c r="C1" s="2"/>
      <c r="D1" s="2"/>
    </row>
    <row r="2" spans="1:16" s="3" customFormat="1" ht="19.95" customHeight="1" x14ac:dyDescent="0.35">
      <c r="A2" s="4" t="str">
        <f ca="1">CONCATENATE("ECOBA VIỆT NAM_BÁO CÁO GAP ",UPPER(D42))</f>
        <v>ECOBA VIỆT NAM_BÁO CÁO GAP CHI PHÍ TÀI CHÍNH RÒNG TỪ CHƯƠNG TRÌNH HỖ TRỢ TÀI CHÍNH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tr">
        <f>Overview_baseline!A4</f>
        <v xml:space="preserve">Date of data: </v>
      </c>
      <c r="B4" s="6"/>
      <c r="C4" s="41"/>
      <c r="D4" s="41"/>
    </row>
    <row r="5" spans="1:16" s="3" customFormat="1" ht="15.6" x14ac:dyDescent="0.3">
      <c r="A5" s="6" t="str">
        <f>Overview_baseline!A5</f>
        <v>Date of report: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3">
      <c r="A8" s="45" t="s">
        <v>5</v>
      </c>
      <c r="B8" s="12"/>
      <c r="C8" s="46" t="s">
        <v>6</v>
      </c>
      <c r="D8" s="46"/>
      <c r="E8" s="57">
        <f>Overview_baseline!E8</f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f>Overview_baseline!E9</f>
        <v>43556</v>
      </c>
      <c r="F9" s="48">
        <f>Overview_baseline!F9</f>
        <v>43586</v>
      </c>
      <c r="G9" s="48">
        <f>Overview_baseline!G9</f>
        <v>43617</v>
      </c>
      <c r="H9" s="48">
        <f>Overview_baseline!H9</f>
        <v>43647</v>
      </c>
      <c r="I9" s="48">
        <f>Overview_baseline!I9</f>
        <v>43678</v>
      </c>
      <c r="J9" s="48">
        <f>Overview_baseline!J9</f>
        <v>43709</v>
      </c>
      <c r="K9" s="48">
        <f>Overview_baseline!K9</f>
        <v>43739</v>
      </c>
      <c r="L9" s="48">
        <f>Overview_baseline!L9</f>
        <v>43770</v>
      </c>
      <c r="M9" s="48">
        <f>Overview_baseline!M9</f>
        <v>43800</v>
      </c>
      <c r="N9" s="48">
        <f>Overview_baseline!N9</f>
        <v>43831</v>
      </c>
      <c r="O9" s="48">
        <f>Overview_baseline!O9</f>
        <v>43862</v>
      </c>
      <c r="P9" s="48">
        <f>Overview_baseline!P9</f>
        <v>43891</v>
      </c>
    </row>
    <row r="10" spans="1:16" s="22" customFormat="1" ht="15.6" x14ac:dyDescent="0.3">
      <c r="A10" s="49" t="str">
        <f ca="1">UPPER(D41)</f>
        <v>NET FINANCIAL EXPENSE OF FINANCIAL SUPPORT</v>
      </c>
      <c r="B10" s="19"/>
      <c r="C10" s="49" t="str">
        <f ca="1">UPPER(D42)</f>
        <v>CHI PHÍ TÀI CHÍNH RÒNG TỪ CHƯƠNG TRÌNH HỖ TRỢ TÀI CHÍNH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tr">
        <f ca="1">D43</f>
        <v>Financial support from Ecoba to Customer (financial income)</v>
      </c>
      <c r="B11" s="23"/>
      <c r="C11" s="24" t="str">
        <f ca="1">D44</f>
        <v>Chương trình Ecoba hỗ trợ tài chính CĐT (thu nhập tài chính)</v>
      </c>
      <c r="D11" s="24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  <row r="12" spans="1:16" s="42" customFormat="1" ht="15.45" customHeight="1" x14ac:dyDescent="0.3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2" customFormat="1" ht="15.45" customHeight="1" x14ac:dyDescent="0.3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2" customFormat="1" ht="15.45" customHeight="1" x14ac:dyDescent="0.3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2" customFormat="1" ht="15.45" customHeight="1" x14ac:dyDescent="0.3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2" customFormat="1" ht="15.45" customHeight="1" x14ac:dyDescent="0.3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2" customFormat="1" ht="15.45" customHeight="1" x14ac:dyDescent="0.3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2" customFormat="1" ht="15.45" customHeight="1" x14ac:dyDescent="0.3">
      <c r="A18" s="53"/>
      <c r="B18" s="54" t="s">
        <v>26</v>
      </c>
      <c r="C18" s="55"/>
      <c r="D18" s="55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2" customFormat="1" ht="15.45" customHeight="1" x14ac:dyDescent="0.3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2" customFormat="1" ht="15.45" customHeight="1" x14ac:dyDescent="0.3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2" customFormat="1" ht="15.45" customHeight="1" x14ac:dyDescent="0.3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45" customHeight="1" x14ac:dyDescent="0.35">
      <c r="A22" s="23" t="str">
        <f ca="1">D45</f>
        <v>Financial support from Supplier to Ecoba (financial expense)</v>
      </c>
      <c r="B22" s="23"/>
      <c r="C22" s="24" t="str">
        <f ca="1">D46</f>
        <v>Chương trình TP/NCC hỗ trợ tài chính Ecoba (chi phí tài chính)</v>
      </c>
      <c r="D22" s="24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 spans="1:16" s="42" customFormat="1" ht="15.45" customHeight="1" x14ac:dyDescent="0.3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2" customFormat="1" ht="15.45" customHeight="1" x14ac:dyDescent="0.3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2" customFormat="1" ht="15.45" customHeight="1" x14ac:dyDescent="0.3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2" customFormat="1" ht="15.45" customHeight="1" x14ac:dyDescent="0.3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2" customFormat="1" ht="15.45" customHeight="1" x14ac:dyDescent="0.3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2" customFormat="1" ht="15.45" customHeight="1" x14ac:dyDescent="0.3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2" customFormat="1" ht="15.45" customHeight="1" x14ac:dyDescent="0.3">
      <c r="A29" s="53"/>
      <c r="B29" s="54" t="s">
        <v>26</v>
      </c>
      <c r="C29" s="55"/>
      <c r="D29" s="55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2" customFormat="1" ht="15.45" customHeight="1" x14ac:dyDescent="0.3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2" customFormat="1" ht="15.45" customHeight="1" x14ac:dyDescent="0.3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2" customFormat="1" ht="15.45" customHeight="1" x14ac:dyDescent="0.3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17</v>
      </c>
    </row>
    <row r="41" spans="2:16" hidden="1" x14ac:dyDescent="0.3">
      <c r="B41" s="25" t="str">
        <f ca="1">CONCATENATE($B$37,"!A",$B$40)</f>
        <v>Overview_baseline!A17</v>
      </c>
      <c r="D41" s="36" t="str">
        <f ca="1">INDIRECT(B41)</f>
        <v>Net financial expense of Financial support</v>
      </c>
    </row>
    <row r="42" spans="2:16" hidden="1" x14ac:dyDescent="0.3">
      <c r="B42" s="25" t="str">
        <f ca="1">CONCATENATE($B$37,"!C",$B$40)</f>
        <v>Overview_baseline!C17</v>
      </c>
      <c r="D42" s="36" t="str">
        <f ca="1">INDIRECT(B42)</f>
        <v>Chi phí tài chính ròng từ Chương trình Hỗ trợ tài chính</v>
      </c>
    </row>
    <row r="43" spans="2:16" hidden="1" x14ac:dyDescent="0.3">
      <c r="B43" s="25" t="str">
        <f ca="1">CONCATENATE($B$37,"!B",$B$40+1)</f>
        <v>Overview_baseline!B18</v>
      </c>
      <c r="D43" s="36" t="str">
        <f ca="1">INDIRECT(B43)</f>
        <v>Financial support from Ecoba to Customer (financial income)</v>
      </c>
    </row>
    <row r="44" spans="2:16" hidden="1" x14ac:dyDescent="0.3">
      <c r="B44" s="25" t="str">
        <f ca="1">CONCATENATE($B$37,"!D",$B$40+1)</f>
        <v>Overview_baseline!D18</v>
      </c>
      <c r="D44" s="36" t="str">
        <f ca="1">INDIRECT(B44)</f>
        <v>Chương trình Ecoba hỗ trợ tài chính CĐT (thu nhập tài chính)</v>
      </c>
    </row>
    <row r="45" spans="2:16" hidden="1" x14ac:dyDescent="0.3">
      <c r="B45" s="25" t="str">
        <f ca="1">CONCATENATE($B$37,"!B",$B$40+2)</f>
        <v>Overview_baseline!B19</v>
      </c>
      <c r="D45" s="36" t="str">
        <f t="shared" ref="D45:D46" ca="1" si="16">INDIRECT(B45)</f>
        <v>Financial support from Supplier to Ecoba (financial expense)</v>
      </c>
    </row>
    <row r="46" spans="2:16" hidden="1" x14ac:dyDescent="0.3">
      <c r="B46" s="25" t="str">
        <f ca="1">CONCATENATE($B$37,"!D",$B$40+2)</f>
        <v>Overview_baseline!D19</v>
      </c>
      <c r="D46" s="36" t="str">
        <f t="shared" ca="1" si="16"/>
        <v>Chương trình TP/NCC hỗ trợ tài chính Ecoba (chi phí tài chính)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18</v>
      </c>
      <c r="E47" s="25" t="str">
        <f ca="1">CONCATENATE($B$37,"!",E46,$B$47)</f>
        <v>Overview_baseline!E18</v>
      </c>
      <c r="F47" s="25" t="str">
        <f t="shared" ref="F47:P47" ca="1" si="18">CONCATENATE($B$37,"!",F46,$B$47)</f>
        <v>Overview_baseline!F18</v>
      </c>
      <c r="G47" s="25" t="str">
        <f t="shared" ca="1" si="18"/>
        <v>Overview_baseline!G18</v>
      </c>
      <c r="H47" s="25" t="str">
        <f t="shared" ca="1" si="18"/>
        <v>Overview_baseline!H18</v>
      </c>
      <c r="I47" s="25" t="str">
        <f t="shared" ca="1" si="18"/>
        <v>Overview_baseline!I18</v>
      </c>
      <c r="J47" s="25" t="str">
        <f t="shared" ca="1" si="18"/>
        <v>Overview_baseline!J18</v>
      </c>
      <c r="K47" s="25" t="str">
        <f t="shared" ca="1" si="18"/>
        <v>Overview_baseline!K18</v>
      </c>
      <c r="L47" s="25" t="str">
        <f t="shared" ca="1" si="18"/>
        <v>Overview_baseline!L18</v>
      </c>
      <c r="M47" s="25" t="str">
        <f t="shared" ca="1" si="18"/>
        <v>Overview_baseline!M18</v>
      </c>
      <c r="N47" s="25" t="str">
        <f t="shared" ca="1" si="18"/>
        <v>Overview_baseline!N18</v>
      </c>
      <c r="O47" s="25" t="str">
        <f t="shared" ca="1" si="18"/>
        <v>Overview_baseline!O18</v>
      </c>
      <c r="P47" s="25" t="str">
        <f t="shared" ca="1" si="18"/>
        <v>Overview_baseline!P18</v>
      </c>
    </row>
    <row r="48" spans="2:16" hidden="1" x14ac:dyDescent="0.3">
      <c r="E48" s="25" t="str">
        <f ca="1">CONCATENATE($B$38,"!",E$46,$B$47)</f>
        <v>Overview_rebaseline!E18</v>
      </c>
      <c r="F48" s="25" t="str">
        <f t="shared" ref="F48:P48" ca="1" si="19">CONCATENATE($B$38,"!",F$46,$B$47)</f>
        <v>Overview_rebaseline!F18</v>
      </c>
      <c r="G48" s="25" t="str">
        <f t="shared" ca="1" si="19"/>
        <v>Overview_rebaseline!G18</v>
      </c>
      <c r="H48" s="25" t="str">
        <f t="shared" ca="1" si="19"/>
        <v>Overview_rebaseline!H18</v>
      </c>
      <c r="I48" s="25" t="str">
        <f t="shared" ca="1" si="19"/>
        <v>Overview_rebaseline!I18</v>
      </c>
      <c r="J48" s="25" t="str">
        <f t="shared" ca="1" si="19"/>
        <v>Overview_rebaseline!J18</v>
      </c>
      <c r="K48" s="25" t="str">
        <f t="shared" ca="1" si="19"/>
        <v>Overview_rebaseline!K18</v>
      </c>
      <c r="L48" s="25" t="str">
        <f t="shared" ca="1" si="19"/>
        <v>Overview_rebaseline!L18</v>
      </c>
      <c r="M48" s="25" t="str">
        <f t="shared" ca="1" si="19"/>
        <v>Overview_rebaseline!M18</v>
      </c>
      <c r="N48" s="25" t="str">
        <f t="shared" ca="1" si="19"/>
        <v>Overview_rebaseline!N18</v>
      </c>
      <c r="O48" s="25" t="str">
        <f t="shared" ca="1" si="19"/>
        <v>Overview_rebaseline!O18</v>
      </c>
      <c r="P48" s="25" t="str">
        <f t="shared" ca="1" si="19"/>
        <v>Overview_rebaseline!P18</v>
      </c>
    </row>
    <row r="49" spans="2:16" hidden="1" x14ac:dyDescent="0.3">
      <c r="E49" s="25" t="str">
        <f ca="1">CONCATENATE($B$39,"!",E$46,$B$47)</f>
        <v>Overview_forecast!E18</v>
      </c>
      <c r="F49" s="25" t="str">
        <f t="shared" ref="F49:P49" ca="1" si="20">CONCATENATE($B$39,"!",F$46,$B$47)</f>
        <v>Overview_forecast!F18</v>
      </c>
      <c r="G49" s="25" t="str">
        <f t="shared" ca="1" si="20"/>
        <v>Overview_forecast!G18</v>
      </c>
      <c r="H49" s="25" t="str">
        <f t="shared" ca="1" si="20"/>
        <v>Overview_forecast!H18</v>
      </c>
      <c r="I49" s="25" t="str">
        <f t="shared" ca="1" si="20"/>
        <v>Overview_forecast!I18</v>
      </c>
      <c r="J49" s="25" t="str">
        <f t="shared" ca="1" si="20"/>
        <v>Overview_forecast!J18</v>
      </c>
      <c r="K49" s="25" t="str">
        <f t="shared" ca="1" si="20"/>
        <v>Overview_forecast!K18</v>
      </c>
      <c r="L49" s="25" t="str">
        <f t="shared" ca="1" si="20"/>
        <v>Overview_forecast!L18</v>
      </c>
      <c r="M49" s="25" t="str">
        <f t="shared" ca="1" si="20"/>
        <v>Overview_forecast!M18</v>
      </c>
      <c r="N49" s="25" t="str">
        <f t="shared" ca="1" si="20"/>
        <v>Overview_forecast!N18</v>
      </c>
      <c r="O49" s="25" t="str">
        <f t="shared" ca="1" si="20"/>
        <v>Overview_forecast!O18</v>
      </c>
      <c r="P49" s="25" t="str">
        <f t="shared" ca="1" si="20"/>
        <v>Overview_forecast!P18</v>
      </c>
    </row>
    <row r="50" spans="2:16" hidden="1" x14ac:dyDescent="0.3">
      <c r="B50" s="25">
        <f ca="1">B40+2</f>
        <v>19</v>
      </c>
      <c r="E50" s="25" t="str">
        <f ca="1">CONCATENATE($B$37,"!",E46,$B$50)</f>
        <v>Overview_baseline!E19</v>
      </c>
      <c r="F50" s="25" t="str">
        <f t="shared" ref="F50:P50" ca="1" si="21">CONCATENATE($B$37,"!",F46,$B$50)</f>
        <v>Overview_baseline!F19</v>
      </c>
      <c r="G50" s="25" t="str">
        <f t="shared" ca="1" si="21"/>
        <v>Overview_baseline!G19</v>
      </c>
      <c r="H50" s="25" t="str">
        <f t="shared" ca="1" si="21"/>
        <v>Overview_baseline!H19</v>
      </c>
      <c r="I50" s="25" t="str">
        <f t="shared" ca="1" si="21"/>
        <v>Overview_baseline!I19</v>
      </c>
      <c r="J50" s="25" t="str">
        <f t="shared" ca="1" si="21"/>
        <v>Overview_baseline!J19</v>
      </c>
      <c r="K50" s="25" t="str">
        <f t="shared" ca="1" si="21"/>
        <v>Overview_baseline!K19</v>
      </c>
      <c r="L50" s="25" t="str">
        <f t="shared" ca="1" si="21"/>
        <v>Overview_baseline!L19</v>
      </c>
      <c r="M50" s="25" t="str">
        <f t="shared" ca="1" si="21"/>
        <v>Overview_baseline!M19</v>
      </c>
      <c r="N50" s="25" t="str">
        <f t="shared" ca="1" si="21"/>
        <v>Overview_baseline!N19</v>
      </c>
      <c r="O50" s="25" t="str">
        <f t="shared" ca="1" si="21"/>
        <v>Overview_baseline!O19</v>
      </c>
      <c r="P50" s="25" t="str">
        <f t="shared" ca="1" si="21"/>
        <v>Overview_baseline!P19</v>
      </c>
    </row>
    <row r="51" spans="2:16" hidden="1" x14ac:dyDescent="0.3">
      <c r="E51" s="25" t="str">
        <f ca="1">CONCATENATE($B$38,"!",E46,$B$50)</f>
        <v>Overview_rebaseline!E19</v>
      </c>
      <c r="F51" s="25" t="str">
        <f t="shared" ref="F51:P51" ca="1" si="22">CONCATENATE($B$38,"!",F46,$B$50)</f>
        <v>Overview_rebaseline!F19</v>
      </c>
      <c r="G51" s="25" t="str">
        <f t="shared" ca="1" si="22"/>
        <v>Overview_rebaseline!G19</v>
      </c>
      <c r="H51" s="25" t="str">
        <f t="shared" ca="1" si="22"/>
        <v>Overview_rebaseline!H19</v>
      </c>
      <c r="I51" s="25" t="str">
        <f t="shared" ca="1" si="22"/>
        <v>Overview_rebaseline!I19</v>
      </c>
      <c r="J51" s="25" t="str">
        <f t="shared" ca="1" si="22"/>
        <v>Overview_rebaseline!J19</v>
      </c>
      <c r="K51" s="25" t="str">
        <f t="shared" ca="1" si="22"/>
        <v>Overview_rebaseline!K19</v>
      </c>
      <c r="L51" s="25" t="str">
        <f t="shared" ca="1" si="22"/>
        <v>Overview_rebaseline!L19</v>
      </c>
      <c r="M51" s="25" t="str">
        <f t="shared" ca="1" si="22"/>
        <v>Overview_rebaseline!M19</v>
      </c>
      <c r="N51" s="25" t="str">
        <f t="shared" ca="1" si="22"/>
        <v>Overview_rebaseline!N19</v>
      </c>
      <c r="O51" s="25" t="str">
        <f t="shared" ca="1" si="22"/>
        <v>Overview_rebaseline!O19</v>
      </c>
      <c r="P51" s="25" t="str">
        <f t="shared" ca="1" si="22"/>
        <v>Overview_rebaseline!P19</v>
      </c>
    </row>
    <row r="52" spans="2:16" hidden="1" x14ac:dyDescent="0.3">
      <c r="E52" s="25" t="str">
        <f ca="1">CONCATENATE($B$39,"!",E46,$B$50)</f>
        <v>Overview_forecast!E19</v>
      </c>
      <c r="F52" s="25" t="str">
        <f t="shared" ref="F52:P52" ca="1" si="23">CONCATENATE($B$39,"!",F46,$B$50)</f>
        <v>Overview_forecast!F19</v>
      </c>
      <c r="G52" s="25" t="str">
        <f t="shared" ca="1" si="23"/>
        <v>Overview_forecast!G19</v>
      </c>
      <c r="H52" s="25" t="str">
        <f t="shared" ca="1" si="23"/>
        <v>Overview_forecast!H19</v>
      </c>
      <c r="I52" s="25" t="str">
        <f t="shared" ca="1" si="23"/>
        <v>Overview_forecast!I19</v>
      </c>
      <c r="J52" s="25" t="str">
        <f t="shared" ca="1" si="23"/>
        <v>Overview_forecast!J19</v>
      </c>
      <c r="K52" s="25" t="str">
        <f t="shared" ca="1" si="23"/>
        <v>Overview_forecast!K19</v>
      </c>
      <c r="L52" s="25" t="str">
        <f t="shared" ca="1" si="23"/>
        <v>Overview_forecast!L19</v>
      </c>
      <c r="M52" s="25" t="str">
        <f t="shared" ca="1" si="23"/>
        <v>Overview_forecast!M19</v>
      </c>
      <c r="N52" s="25" t="str">
        <f t="shared" ca="1" si="23"/>
        <v>Overview_forecast!N19</v>
      </c>
      <c r="O52" s="25" t="str">
        <f t="shared" ca="1" si="23"/>
        <v>Overview_forecast!O19</v>
      </c>
      <c r="P52" s="25" t="str">
        <f t="shared" ca="1" si="23"/>
        <v>Overview_forecast!P19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EBFB-7A4E-4D68-8889-DFE55589E0A1}">
  <dimension ref="A1:P52"/>
  <sheetViews>
    <sheetView zoomScale="70" zoomScaleNormal="70" workbookViewId="0">
      <pane xSplit="4" topLeftCell="E1" activePane="topRight" state="frozen"/>
      <selection pane="topRight" activeCell="A4" sqref="A4:A5"/>
    </sheetView>
  </sheetViews>
  <sheetFormatPr defaultColWidth="9" defaultRowHeight="13.8" x14ac:dyDescent="0.3"/>
  <cols>
    <col min="1" max="1" width="4.5546875" style="25" customWidth="1"/>
    <col min="2" max="2" width="48.21875" style="25" customWidth="1"/>
    <col min="3" max="3" width="4.5546875" style="36" customWidth="1"/>
    <col min="4" max="4" width="52.21875" style="36" customWidth="1"/>
    <col min="5" max="16" width="12.5546875" style="25" customWidth="1"/>
    <col min="17" max="16384" width="9" style="25"/>
  </cols>
  <sheetData>
    <row r="1" spans="1:16" s="3" customFormat="1" ht="19.95" customHeight="1" x14ac:dyDescent="0.35">
      <c r="A1" s="1" t="str">
        <f ca="1">CONCATENATE("ECOBA VIETNAM_",UPPER(D41))</f>
        <v>ECOBA VIETNAM_NET FINANCIAL EXPENSE OF LATE PAYMENT</v>
      </c>
      <c r="B1" s="1"/>
      <c r="C1" s="2"/>
      <c r="D1" s="2"/>
    </row>
    <row r="2" spans="1:16" s="3" customFormat="1" ht="19.95" customHeight="1" x14ac:dyDescent="0.35">
      <c r="A2" s="4" t="str">
        <f ca="1">CONCATENATE("ECOBA VIỆT NAM_BÁO CÁO GAP ",UPPER(D42))</f>
        <v>ECOBA VIỆT NAM_BÁO CÁO GAP CHI PHÍ TÀI CHÍNH RÒNG TỪ CHẬM THANH TOÁN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tr">
        <f>Overview_baseline!A4</f>
        <v xml:space="preserve">Date of data: </v>
      </c>
      <c r="B4" s="6"/>
      <c r="C4" s="41"/>
      <c r="D4" s="41"/>
    </row>
    <row r="5" spans="1:16" s="3" customFormat="1" ht="15.6" x14ac:dyDescent="0.3">
      <c r="A5" s="6" t="str">
        <f>Overview_baseline!A5</f>
        <v>Date of report: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3">
      <c r="A8" s="45" t="s">
        <v>5</v>
      </c>
      <c r="B8" s="12"/>
      <c r="C8" s="46" t="s">
        <v>6</v>
      </c>
      <c r="D8" s="46"/>
      <c r="E8" s="57">
        <f>Overview_baseline!E8</f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f>Overview_baseline!E9</f>
        <v>43556</v>
      </c>
      <c r="F9" s="48">
        <f>Overview_baseline!F9</f>
        <v>43586</v>
      </c>
      <c r="G9" s="48">
        <f>Overview_baseline!G9</f>
        <v>43617</v>
      </c>
      <c r="H9" s="48">
        <f>Overview_baseline!H9</f>
        <v>43647</v>
      </c>
      <c r="I9" s="48">
        <f>Overview_baseline!I9</f>
        <v>43678</v>
      </c>
      <c r="J9" s="48">
        <f>Overview_baseline!J9</f>
        <v>43709</v>
      </c>
      <c r="K9" s="48">
        <f>Overview_baseline!K9</f>
        <v>43739</v>
      </c>
      <c r="L9" s="48">
        <f>Overview_baseline!L9</f>
        <v>43770</v>
      </c>
      <c r="M9" s="48">
        <f>Overview_baseline!M9</f>
        <v>43800</v>
      </c>
      <c r="N9" s="48">
        <f>Overview_baseline!N9</f>
        <v>43831</v>
      </c>
      <c r="O9" s="48">
        <f>Overview_baseline!O9</f>
        <v>43862</v>
      </c>
      <c r="P9" s="48">
        <f>Overview_baseline!P9</f>
        <v>43891</v>
      </c>
    </row>
    <row r="10" spans="1:16" s="22" customFormat="1" ht="15.6" x14ac:dyDescent="0.3">
      <c r="A10" s="49" t="str">
        <f ca="1">UPPER(D41)</f>
        <v>NET FINANCIAL EXPENSE OF LATE PAYMENT</v>
      </c>
      <c r="B10" s="19"/>
      <c r="C10" s="49" t="str">
        <f ca="1">UPPER(D42)</f>
        <v>CHI PHÍ TÀI CHÍNH RÒNG TỪ CHẬM THANH TOÁN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tr">
        <f ca="1">D43</f>
        <v>Late payment from Customer to Ecoba (financial income)</v>
      </c>
      <c r="B11" s="23"/>
      <c r="C11" s="24" t="str">
        <f ca="1">D44</f>
        <v>CĐT chậm thanh toán cho Ecoba (thu nhập tài chính)</v>
      </c>
      <c r="D11" s="24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  <row r="12" spans="1:16" s="42" customFormat="1" ht="15.45" customHeight="1" x14ac:dyDescent="0.3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2" customFormat="1" ht="15.45" customHeight="1" x14ac:dyDescent="0.3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2" customFormat="1" ht="15.45" customHeight="1" x14ac:dyDescent="0.3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2" customFormat="1" ht="15.45" customHeight="1" x14ac:dyDescent="0.3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2" customFormat="1" ht="15.45" customHeight="1" x14ac:dyDescent="0.3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2" customFormat="1" ht="15.45" customHeight="1" x14ac:dyDescent="0.3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2" customFormat="1" ht="15.45" customHeight="1" x14ac:dyDescent="0.3">
      <c r="A18" s="53"/>
      <c r="B18" s="54" t="s">
        <v>26</v>
      </c>
      <c r="C18" s="55"/>
      <c r="D18" s="55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2" customFormat="1" ht="15.45" customHeight="1" x14ac:dyDescent="0.3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2" customFormat="1" ht="15.45" customHeight="1" x14ac:dyDescent="0.3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2" customFormat="1" ht="15.45" customHeight="1" x14ac:dyDescent="0.3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45" customHeight="1" x14ac:dyDescent="0.35">
      <c r="A22" s="23" t="str">
        <f ca="1">D45</f>
        <v>Late payment from Ecoba to Supplier (financial expense)</v>
      </c>
      <c r="B22" s="23"/>
      <c r="C22" s="24" t="str">
        <f ca="1">D46</f>
        <v>Ecoba chậm thanh toán cho TP/NCC (chi phí tài chính)</v>
      </c>
      <c r="D22" s="24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 spans="1:16" s="42" customFormat="1" ht="15.45" customHeight="1" x14ac:dyDescent="0.3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2" customFormat="1" ht="15.45" customHeight="1" x14ac:dyDescent="0.3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2" customFormat="1" ht="15.45" customHeight="1" x14ac:dyDescent="0.3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2" customFormat="1" ht="15.45" customHeight="1" x14ac:dyDescent="0.3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2" customFormat="1" ht="15.45" customHeight="1" x14ac:dyDescent="0.3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2" customFormat="1" ht="15.45" customHeight="1" x14ac:dyDescent="0.3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2" customFormat="1" ht="15.45" customHeight="1" x14ac:dyDescent="0.3">
      <c r="A29" s="53"/>
      <c r="B29" s="54" t="s">
        <v>26</v>
      </c>
      <c r="C29" s="55"/>
      <c r="D29" s="55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2" customFormat="1" ht="15.45" customHeight="1" x14ac:dyDescent="0.3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2" customFormat="1" ht="15.45" customHeight="1" x14ac:dyDescent="0.3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2" customFormat="1" ht="15.45" customHeight="1" x14ac:dyDescent="0.3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20</v>
      </c>
    </row>
    <row r="41" spans="2:16" hidden="1" x14ac:dyDescent="0.3">
      <c r="B41" s="25" t="str">
        <f ca="1">CONCATENATE($B$37,"!A",$B$40)</f>
        <v>Overview_baseline!A20</v>
      </c>
      <c r="D41" s="36" t="str">
        <f ca="1">INDIRECT(B41)</f>
        <v>Net financial expense of Late payment</v>
      </c>
    </row>
    <row r="42" spans="2:16" hidden="1" x14ac:dyDescent="0.3">
      <c r="B42" s="25" t="str">
        <f ca="1">CONCATENATE($B$37,"!C",$B$40)</f>
        <v>Overview_baseline!C20</v>
      </c>
      <c r="D42" s="36" t="str">
        <f ca="1">INDIRECT(B42)</f>
        <v>Chi phí tài chính ròng từ Chậm thanh toán</v>
      </c>
    </row>
    <row r="43" spans="2:16" hidden="1" x14ac:dyDescent="0.3">
      <c r="B43" s="25" t="str">
        <f ca="1">CONCATENATE($B$37,"!B",$B$40+1)</f>
        <v>Overview_baseline!B21</v>
      </c>
      <c r="D43" s="36" t="str">
        <f ca="1">INDIRECT(B43)</f>
        <v>Late payment from Customer to Ecoba (financial income)</v>
      </c>
    </row>
    <row r="44" spans="2:16" hidden="1" x14ac:dyDescent="0.3">
      <c r="B44" s="25" t="str">
        <f ca="1">CONCATENATE($B$37,"!D",$B$40+1)</f>
        <v>Overview_baseline!D21</v>
      </c>
      <c r="D44" s="36" t="str">
        <f ca="1">INDIRECT(B44)</f>
        <v>CĐT chậm thanh toán cho Ecoba (thu nhập tài chính)</v>
      </c>
    </row>
    <row r="45" spans="2:16" hidden="1" x14ac:dyDescent="0.3">
      <c r="B45" s="25" t="str">
        <f ca="1">CONCATENATE($B$37,"!B",$B$40+2)</f>
        <v>Overview_baseline!B22</v>
      </c>
      <c r="D45" s="36" t="str">
        <f t="shared" ref="D45:D46" ca="1" si="16">INDIRECT(B45)</f>
        <v>Late payment from Ecoba to Supplier (financial expense)</v>
      </c>
    </row>
    <row r="46" spans="2:16" hidden="1" x14ac:dyDescent="0.3">
      <c r="B46" s="25" t="str">
        <f ca="1">CONCATENATE($B$37,"!D",$B$40+2)</f>
        <v>Overview_baseline!D22</v>
      </c>
      <c r="D46" s="36" t="str">
        <f t="shared" ca="1" si="16"/>
        <v>Ecoba chậm thanh toán cho TP/NCC (chi phí tài chính)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21</v>
      </c>
      <c r="E47" s="25" t="str">
        <f ca="1">CONCATENATE($B$37,"!",E46,$B$47)</f>
        <v>Overview_baseline!E21</v>
      </c>
      <c r="F47" s="25" t="str">
        <f t="shared" ref="F47:P47" ca="1" si="18">CONCATENATE($B$37,"!",F46,$B$47)</f>
        <v>Overview_baseline!F21</v>
      </c>
      <c r="G47" s="25" t="str">
        <f t="shared" ca="1" si="18"/>
        <v>Overview_baseline!G21</v>
      </c>
      <c r="H47" s="25" t="str">
        <f t="shared" ca="1" si="18"/>
        <v>Overview_baseline!H21</v>
      </c>
      <c r="I47" s="25" t="str">
        <f t="shared" ca="1" si="18"/>
        <v>Overview_baseline!I21</v>
      </c>
      <c r="J47" s="25" t="str">
        <f t="shared" ca="1" si="18"/>
        <v>Overview_baseline!J21</v>
      </c>
      <c r="K47" s="25" t="str">
        <f t="shared" ca="1" si="18"/>
        <v>Overview_baseline!K21</v>
      </c>
      <c r="L47" s="25" t="str">
        <f t="shared" ca="1" si="18"/>
        <v>Overview_baseline!L21</v>
      </c>
      <c r="M47" s="25" t="str">
        <f t="shared" ca="1" si="18"/>
        <v>Overview_baseline!M21</v>
      </c>
      <c r="N47" s="25" t="str">
        <f t="shared" ca="1" si="18"/>
        <v>Overview_baseline!N21</v>
      </c>
      <c r="O47" s="25" t="str">
        <f t="shared" ca="1" si="18"/>
        <v>Overview_baseline!O21</v>
      </c>
      <c r="P47" s="25" t="str">
        <f t="shared" ca="1" si="18"/>
        <v>Overview_baseline!P21</v>
      </c>
    </row>
    <row r="48" spans="2:16" hidden="1" x14ac:dyDescent="0.3">
      <c r="E48" s="25" t="str">
        <f ca="1">CONCATENATE($B$38,"!",E$46,$B$47)</f>
        <v>Overview_rebaseline!E21</v>
      </c>
      <c r="F48" s="25" t="str">
        <f t="shared" ref="F48:P48" ca="1" si="19">CONCATENATE($B$38,"!",F$46,$B$47)</f>
        <v>Overview_rebaseline!F21</v>
      </c>
      <c r="G48" s="25" t="str">
        <f t="shared" ca="1" si="19"/>
        <v>Overview_rebaseline!G21</v>
      </c>
      <c r="H48" s="25" t="str">
        <f t="shared" ca="1" si="19"/>
        <v>Overview_rebaseline!H21</v>
      </c>
      <c r="I48" s="25" t="str">
        <f t="shared" ca="1" si="19"/>
        <v>Overview_rebaseline!I21</v>
      </c>
      <c r="J48" s="25" t="str">
        <f t="shared" ca="1" si="19"/>
        <v>Overview_rebaseline!J21</v>
      </c>
      <c r="K48" s="25" t="str">
        <f t="shared" ca="1" si="19"/>
        <v>Overview_rebaseline!K21</v>
      </c>
      <c r="L48" s="25" t="str">
        <f t="shared" ca="1" si="19"/>
        <v>Overview_rebaseline!L21</v>
      </c>
      <c r="M48" s="25" t="str">
        <f t="shared" ca="1" si="19"/>
        <v>Overview_rebaseline!M21</v>
      </c>
      <c r="N48" s="25" t="str">
        <f t="shared" ca="1" si="19"/>
        <v>Overview_rebaseline!N21</v>
      </c>
      <c r="O48" s="25" t="str">
        <f t="shared" ca="1" si="19"/>
        <v>Overview_rebaseline!O21</v>
      </c>
      <c r="P48" s="25" t="str">
        <f t="shared" ca="1" si="19"/>
        <v>Overview_rebaseline!P21</v>
      </c>
    </row>
    <row r="49" spans="2:16" hidden="1" x14ac:dyDescent="0.3">
      <c r="E49" s="25" t="str">
        <f ca="1">CONCATENATE($B$39,"!",E$46,$B$47)</f>
        <v>Overview_forecast!E21</v>
      </c>
      <c r="F49" s="25" t="str">
        <f t="shared" ref="F49:P49" ca="1" si="20">CONCATENATE($B$39,"!",F$46,$B$47)</f>
        <v>Overview_forecast!F21</v>
      </c>
      <c r="G49" s="25" t="str">
        <f t="shared" ca="1" si="20"/>
        <v>Overview_forecast!G21</v>
      </c>
      <c r="H49" s="25" t="str">
        <f t="shared" ca="1" si="20"/>
        <v>Overview_forecast!H21</v>
      </c>
      <c r="I49" s="25" t="str">
        <f t="shared" ca="1" si="20"/>
        <v>Overview_forecast!I21</v>
      </c>
      <c r="J49" s="25" t="str">
        <f t="shared" ca="1" si="20"/>
        <v>Overview_forecast!J21</v>
      </c>
      <c r="K49" s="25" t="str">
        <f t="shared" ca="1" si="20"/>
        <v>Overview_forecast!K21</v>
      </c>
      <c r="L49" s="25" t="str">
        <f t="shared" ca="1" si="20"/>
        <v>Overview_forecast!L21</v>
      </c>
      <c r="M49" s="25" t="str">
        <f t="shared" ca="1" si="20"/>
        <v>Overview_forecast!M21</v>
      </c>
      <c r="N49" s="25" t="str">
        <f t="shared" ca="1" si="20"/>
        <v>Overview_forecast!N21</v>
      </c>
      <c r="O49" s="25" t="str">
        <f t="shared" ca="1" si="20"/>
        <v>Overview_forecast!O21</v>
      </c>
      <c r="P49" s="25" t="str">
        <f t="shared" ca="1" si="20"/>
        <v>Overview_forecast!P21</v>
      </c>
    </row>
    <row r="50" spans="2:16" hidden="1" x14ac:dyDescent="0.3">
      <c r="B50" s="25">
        <f ca="1">B40+2</f>
        <v>22</v>
      </c>
      <c r="E50" s="25" t="str">
        <f ca="1">CONCATENATE($B$37,"!",E46,$B$50)</f>
        <v>Overview_baseline!E22</v>
      </c>
      <c r="F50" s="25" t="str">
        <f t="shared" ref="F50:P50" ca="1" si="21">CONCATENATE($B$37,"!",F46,$B$50)</f>
        <v>Overview_baseline!F22</v>
      </c>
      <c r="G50" s="25" t="str">
        <f t="shared" ca="1" si="21"/>
        <v>Overview_baseline!G22</v>
      </c>
      <c r="H50" s="25" t="str">
        <f t="shared" ca="1" si="21"/>
        <v>Overview_baseline!H22</v>
      </c>
      <c r="I50" s="25" t="str">
        <f t="shared" ca="1" si="21"/>
        <v>Overview_baseline!I22</v>
      </c>
      <c r="J50" s="25" t="str">
        <f t="shared" ca="1" si="21"/>
        <v>Overview_baseline!J22</v>
      </c>
      <c r="K50" s="25" t="str">
        <f t="shared" ca="1" si="21"/>
        <v>Overview_baseline!K22</v>
      </c>
      <c r="L50" s="25" t="str">
        <f t="shared" ca="1" si="21"/>
        <v>Overview_baseline!L22</v>
      </c>
      <c r="M50" s="25" t="str">
        <f t="shared" ca="1" si="21"/>
        <v>Overview_baseline!M22</v>
      </c>
      <c r="N50" s="25" t="str">
        <f t="shared" ca="1" si="21"/>
        <v>Overview_baseline!N22</v>
      </c>
      <c r="O50" s="25" t="str">
        <f t="shared" ca="1" si="21"/>
        <v>Overview_baseline!O22</v>
      </c>
      <c r="P50" s="25" t="str">
        <f t="shared" ca="1" si="21"/>
        <v>Overview_baseline!P22</v>
      </c>
    </row>
    <row r="51" spans="2:16" hidden="1" x14ac:dyDescent="0.3">
      <c r="E51" s="25" t="str">
        <f ca="1">CONCATENATE($B$38,"!",E46,$B$50)</f>
        <v>Overview_rebaseline!E22</v>
      </c>
      <c r="F51" s="25" t="str">
        <f t="shared" ref="F51:P51" ca="1" si="22">CONCATENATE($B$38,"!",F46,$B$50)</f>
        <v>Overview_rebaseline!F22</v>
      </c>
      <c r="G51" s="25" t="str">
        <f t="shared" ca="1" si="22"/>
        <v>Overview_rebaseline!G22</v>
      </c>
      <c r="H51" s="25" t="str">
        <f t="shared" ca="1" si="22"/>
        <v>Overview_rebaseline!H22</v>
      </c>
      <c r="I51" s="25" t="str">
        <f t="shared" ca="1" si="22"/>
        <v>Overview_rebaseline!I22</v>
      </c>
      <c r="J51" s="25" t="str">
        <f t="shared" ca="1" si="22"/>
        <v>Overview_rebaseline!J22</v>
      </c>
      <c r="K51" s="25" t="str">
        <f t="shared" ca="1" si="22"/>
        <v>Overview_rebaseline!K22</v>
      </c>
      <c r="L51" s="25" t="str">
        <f t="shared" ca="1" si="22"/>
        <v>Overview_rebaseline!L22</v>
      </c>
      <c r="M51" s="25" t="str">
        <f t="shared" ca="1" si="22"/>
        <v>Overview_rebaseline!M22</v>
      </c>
      <c r="N51" s="25" t="str">
        <f t="shared" ca="1" si="22"/>
        <v>Overview_rebaseline!N22</v>
      </c>
      <c r="O51" s="25" t="str">
        <f t="shared" ca="1" si="22"/>
        <v>Overview_rebaseline!O22</v>
      </c>
      <c r="P51" s="25" t="str">
        <f t="shared" ca="1" si="22"/>
        <v>Overview_rebaseline!P22</v>
      </c>
    </row>
    <row r="52" spans="2:16" hidden="1" x14ac:dyDescent="0.3">
      <c r="E52" s="25" t="str">
        <f ca="1">CONCATENATE($B$39,"!",E46,$B$50)</f>
        <v>Overview_forecast!E22</v>
      </c>
      <c r="F52" s="25" t="str">
        <f t="shared" ref="F52:P52" ca="1" si="23">CONCATENATE($B$39,"!",F46,$B$50)</f>
        <v>Overview_forecast!F22</v>
      </c>
      <c r="G52" s="25" t="str">
        <f t="shared" ca="1" si="23"/>
        <v>Overview_forecast!G22</v>
      </c>
      <c r="H52" s="25" t="str">
        <f t="shared" ca="1" si="23"/>
        <v>Overview_forecast!H22</v>
      </c>
      <c r="I52" s="25" t="str">
        <f t="shared" ca="1" si="23"/>
        <v>Overview_forecast!I22</v>
      </c>
      <c r="J52" s="25" t="str">
        <f t="shared" ca="1" si="23"/>
        <v>Overview_forecast!J22</v>
      </c>
      <c r="K52" s="25" t="str">
        <f t="shared" ca="1" si="23"/>
        <v>Overview_forecast!K22</v>
      </c>
      <c r="L52" s="25" t="str">
        <f t="shared" ca="1" si="23"/>
        <v>Overview_forecast!L22</v>
      </c>
      <c r="M52" s="25" t="str">
        <f t="shared" ca="1" si="23"/>
        <v>Overview_forecast!M22</v>
      </c>
      <c r="N52" s="25" t="str">
        <f t="shared" ca="1" si="23"/>
        <v>Overview_forecast!N22</v>
      </c>
      <c r="O52" s="25" t="str">
        <f t="shared" ca="1" si="23"/>
        <v>Overview_forecast!O22</v>
      </c>
      <c r="P52" s="25" t="str">
        <f t="shared" ca="1" si="23"/>
        <v>Overview_forecast!P22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0424-CAB6-4BB2-9D6D-9DD67CDF605A}">
  <dimension ref="A1:P52"/>
  <sheetViews>
    <sheetView zoomScale="70" zoomScaleNormal="70" workbookViewId="0">
      <pane xSplit="4" topLeftCell="E1" activePane="topRight" state="frozen"/>
      <selection pane="topRight" activeCell="A4" sqref="A4:A5"/>
    </sheetView>
  </sheetViews>
  <sheetFormatPr defaultColWidth="9" defaultRowHeight="13.8" x14ac:dyDescent="0.3"/>
  <cols>
    <col min="1" max="1" width="4.5546875" style="25" customWidth="1"/>
    <col min="2" max="2" width="48.21875" style="25" customWidth="1"/>
    <col min="3" max="3" width="4.5546875" style="36" customWidth="1"/>
    <col min="4" max="4" width="52.21875" style="36" customWidth="1"/>
    <col min="5" max="16" width="12.5546875" style="25" customWidth="1"/>
    <col min="17" max="16384" width="9" style="25"/>
  </cols>
  <sheetData>
    <row r="1" spans="1:16" s="3" customFormat="1" ht="19.95" customHeight="1" x14ac:dyDescent="0.35">
      <c r="A1" s="1" t="str">
        <f ca="1">CONCATENATE("ECOBA VIETNAM_",UPPER(D41))</f>
        <v>ECOBA VIETNAM_NET INTEREST EXPENSE FOR SHORT TERM FUNDING</v>
      </c>
      <c r="B1" s="1"/>
      <c r="C1" s="2"/>
      <c r="D1" s="2"/>
    </row>
    <row r="2" spans="1:16" s="3" customFormat="1" ht="19.95" customHeight="1" x14ac:dyDescent="0.35">
      <c r="A2" s="4" t="str">
        <f ca="1">CONCATENATE("ECOBA VIỆT NAM_BÁO CÁO GAP ",UPPER(D42))</f>
        <v xml:space="preserve">ECOBA VIỆT NAM_BÁO CÁO GAP CHI PHÍ TÀI CHÍNH RÒNG DO TÀI TRỢ VỐN NGẮN HẠN 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tr">
        <f>Overview_baseline!A4</f>
        <v xml:space="preserve">Date of data: </v>
      </c>
      <c r="B4" s="6"/>
      <c r="C4" s="41"/>
      <c r="D4" s="41"/>
    </row>
    <row r="5" spans="1:16" s="3" customFormat="1" ht="15.6" x14ac:dyDescent="0.3">
      <c r="A5" s="6" t="str">
        <f>Overview_baseline!A5</f>
        <v>Date of report: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3">
      <c r="A8" s="45" t="s">
        <v>5</v>
      </c>
      <c r="B8" s="12"/>
      <c r="C8" s="46" t="s">
        <v>6</v>
      </c>
      <c r="D8" s="46"/>
      <c r="E8" s="57">
        <f>Overview_baseline!E8</f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f>Overview_baseline!E9</f>
        <v>43556</v>
      </c>
      <c r="F9" s="48">
        <f>Overview_baseline!F9</f>
        <v>43586</v>
      </c>
      <c r="G9" s="48">
        <f>Overview_baseline!G9</f>
        <v>43617</v>
      </c>
      <c r="H9" s="48">
        <f>Overview_baseline!H9</f>
        <v>43647</v>
      </c>
      <c r="I9" s="48">
        <f>Overview_baseline!I9</f>
        <v>43678</v>
      </c>
      <c r="J9" s="48">
        <f>Overview_baseline!J9</f>
        <v>43709</v>
      </c>
      <c r="K9" s="48">
        <f>Overview_baseline!K9</f>
        <v>43739</v>
      </c>
      <c r="L9" s="48">
        <f>Overview_baseline!L9</f>
        <v>43770</v>
      </c>
      <c r="M9" s="48">
        <f>Overview_baseline!M9</f>
        <v>43800</v>
      </c>
      <c r="N9" s="48">
        <f>Overview_baseline!N9</f>
        <v>43831</v>
      </c>
      <c r="O9" s="48">
        <f>Overview_baseline!O9</f>
        <v>43862</v>
      </c>
      <c r="P9" s="48">
        <f>Overview_baseline!P9</f>
        <v>43891</v>
      </c>
    </row>
    <row r="10" spans="1:16" s="22" customFormat="1" ht="15.6" x14ac:dyDescent="0.3">
      <c r="A10" s="49" t="str">
        <f ca="1">UPPER(D41)</f>
        <v>NET INTEREST EXPENSE FOR SHORT TERM FUNDING</v>
      </c>
      <c r="B10" s="19"/>
      <c r="C10" s="49" t="str">
        <f ca="1">UPPER(D42)</f>
        <v xml:space="preserve">CHI PHÍ TÀI CHÍNH RÒNG DO TÀI TRỢ VỐN NGẮN HẠN 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tr">
        <f ca="1">D43</f>
        <v xml:space="preserve">Short term deposit income </v>
      </c>
      <c r="B11" s="23"/>
      <c r="C11" s="24" t="str">
        <f ca="1">D44</f>
        <v xml:space="preserve">Lãi tiền gửi ngắn hạn </v>
      </c>
      <c r="D11" s="24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  <row r="12" spans="1:16" s="42" customFormat="1" ht="15.45" customHeight="1" x14ac:dyDescent="0.3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2" customFormat="1" ht="15.45" customHeight="1" x14ac:dyDescent="0.3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2" customFormat="1" ht="15.45" customHeight="1" x14ac:dyDescent="0.3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2" customFormat="1" ht="15.45" customHeight="1" x14ac:dyDescent="0.3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2" customFormat="1" ht="15.45" customHeight="1" x14ac:dyDescent="0.3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2" customFormat="1" ht="15.45" customHeight="1" x14ac:dyDescent="0.3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2" customFormat="1" ht="15.45" customHeight="1" x14ac:dyDescent="0.3">
      <c r="A18" s="53"/>
      <c r="B18" s="54" t="s">
        <v>26</v>
      </c>
      <c r="C18" s="55"/>
      <c r="D18" s="55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2" customFormat="1" ht="15.45" customHeight="1" x14ac:dyDescent="0.3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2" customFormat="1" ht="15.45" customHeight="1" x14ac:dyDescent="0.3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2" customFormat="1" ht="15.45" customHeight="1" x14ac:dyDescent="0.3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45" customHeight="1" x14ac:dyDescent="0.35">
      <c r="A22" s="23" t="str">
        <f ca="1">D45</f>
        <v xml:space="preserve">Short term interest expense </v>
      </c>
      <c r="B22" s="23"/>
      <c r="C22" s="24" t="str">
        <f ca="1">D46</f>
        <v xml:space="preserve">Lãi tiền vay ngắn hạn </v>
      </c>
      <c r="D22" s="24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 spans="1:16" s="42" customFormat="1" ht="15.45" customHeight="1" x14ac:dyDescent="0.3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2" customFormat="1" ht="15.45" customHeight="1" x14ac:dyDescent="0.3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2" customFormat="1" ht="15.45" customHeight="1" x14ac:dyDescent="0.3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2" customFormat="1" ht="15.45" customHeight="1" x14ac:dyDescent="0.3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2" customFormat="1" ht="15.45" customHeight="1" x14ac:dyDescent="0.3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2" customFormat="1" ht="15.45" customHeight="1" x14ac:dyDescent="0.3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2" customFormat="1" ht="15.45" customHeight="1" x14ac:dyDescent="0.3">
      <c r="A29" s="53"/>
      <c r="B29" s="54" t="s">
        <v>26</v>
      </c>
      <c r="C29" s="55"/>
      <c r="D29" s="55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2" customFormat="1" ht="15.45" customHeight="1" x14ac:dyDescent="0.3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2" customFormat="1" ht="15.45" customHeight="1" x14ac:dyDescent="0.3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2" customFormat="1" ht="15.45" customHeight="1" x14ac:dyDescent="0.3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23</v>
      </c>
    </row>
    <row r="41" spans="2:16" hidden="1" x14ac:dyDescent="0.3">
      <c r="B41" s="25" t="str">
        <f ca="1">CONCATENATE($B$37,"!A",$B$40)</f>
        <v>Overview_baseline!A23</v>
      </c>
      <c r="D41" s="36" t="str">
        <f ca="1">INDIRECT(B41)</f>
        <v>Net interest expense for short term funding</v>
      </c>
    </row>
    <row r="42" spans="2:16" hidden="1" x14ac:dyDescent="0.3">
      <c r="B42" s="25" t="str">
        <f ca="1">CONCATENATE($B$37,"!C",$B$40)</f>
        <v>Overview_baseline!C23</v>
      </c>
      <c r="D42" s="36" t="str">
        <f ca="1">INDIRECT(B42)</f>
        <v xml:space="preserve">Chi phí tài chính ròng do tài trợ vốn ngắn hạn </v>
      </c>
    </row>
    <row r="43" spans="2:16" hidden="1" x14ac:dyDescent="0.3">
      <c r="B43" s="25" t="str">
        <f ca="1">CONCATENATE($B$37,"!B",$B$40+1)</f>
        <v>Overview_baseline!B24</v>
      </c>
      <c r="D43" s="36" t="str">
        <f ca="1">INDIRECT(B43)</f>
        <v xml:space="preserve">Short term deposit income </v>
      </c>
    </row>
    <row r="44" spans="2:16" hidden="1" x14ac:dyDescent="0.3">
      <c r="B44" s="25" t="str">
        <f ca="1">CONCATENATE($B$37,"!D",$B$40+1)</f>
        <v>Overview_baseline!D24</v>
      </c>
      <c r="D44" s="36" t="str">
        <f ca="1">INDIRECT(B44)</f>
        <v xml:space="preserve">Lãi tiền gửi ngắn hạn </v>
      </c>
    </row>
    <row r="45" spans="2:16" hidden="1" x14ac:dyDescent="0.3">
      <c r="B45" s="25" t="str">
        <f ca="1">CONCATENATE($B$37,"!B",$B$40+2)</f>
        <v>Overview_baseline!B25</v>
      </c>
      <c r="D45" s="36" t="str">
        <f t="shared" ref="D45:D46" ca="1" si="16">INDIRECT(B45)</f>
        <v xml:space="preserve">Short term interest expense </v>
      </c>
    </row>
    <row r="46" spans="2:16" hidden="1" x14ac:dyDescent="0.3">
      <c r="B46" s="25" t="str">
        <f ca="1">CONCATENATE($B$37,"!D",$B$40+2)</f>
        <v>Overview_baseline!D25</v>
      </c>
      <c r="D46" s="36" t="str">
        <f t="shared" ca="1" si="16"/>
        <v xml:space="preserve">Lãi tiền vay ngắn hạn 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24</v>
      </c>
      <c r="E47" s="25" t="str">
        <f ca="1">CONCATENATE($B$37,"!",E46,$B$47)</f>
        <v>Overview_baseline!E24</v>
      </c>
      <c r="F47" s="25" t="str">
        <f t="shared" ref="F47:P47" ca="1" si="18">CONCATENATE($B$37,"!",F46,$B$47)</f>
        <v>Overview_baseline!F24</v>
      </c>
      <c r="G47" s="25" t="str">
        <f t="shared" ca="1" si="18"/>
        <v>Overview_baseline!G24</v>
      </c>
      <c r="H47" s="25" t="str">
        <f t="shared" ca="1" si="18"/>
        <v>Overview_baseline!H24</v>
      </c>
      <c r="I47" s="25" t="str">
        <f t="shared" ca="1" si="18"/>
        <v>Overview_baseline!I24</v>
      </c>
      <c r="J47" s="25" t="str">
        <f t="shared" ca="1" si="18"/>
        <v>Overview_baseline!J24</v>
      </c>
      <c r="K47" s="25" t="str">
        <f t="shared" ca="1" si="18"/>
        <v>Overview_baseline!K24</v>
      </c>
      <c r="L47" s="25" t="str">
        <f t="shared" ca="1" si="18"/>
        <v>Overview_baseline!L24</v>
      </c>
      <c r="M47" s="25" t="str">
        <f t="shared" ca="1" si="18"/>
        <v>Overview_baseline!M24</v>
      </c>
      <c r="N47" s="25" t="str">
        <f t="shared" ca="1" si="18"/>
        <v>Overview_baseline!N24</v>
      </c>
      <c r="O47" s="25" t="str">
        <f t="shared" ca="1" si="18"/>
        <v>Overview_baseline!O24</v>
      </c>
      <c r="P47" s="25" t="str">
        <f t="shared" ca="1" si="18"/>
        <v>Overview_baseline!P24</v>
      </c>
    </row>
    <row r="48" spans="2:16" hidden="1" x14ac:dyDescent="0.3">
      <c r="E48" s="25" t="str">
        <f ca="1">CONCATENATE($B$38,"!",E$46,$B$47)</f>
        <v>Overview_rebaseline!E24</v>
      </c>
      <c r="F48" s="25" t="str">
        <f t="shared" ref="F48:P48" ca="1" si="19">CONCATENATE($B$38,"!",F$46,$B$47)</f>
        <v>Overview_rebaseline!F24</v>
      </c>
      <c r="G48" s="25" t="str">
        <f t="shared" ca="1" si="19"/>
        <v>Overview_rebaseline!G24</v>
      </c>
      <c r="H48" s="25" t="str">
        <f t="shared" ca="1" si="19"/>
        <v>Overview_rebaseline!H24</v>
      </c>
      <c r="I48" s="25" t="str">
        <f t="shared" ca="1" si="19"/>
        <v>Overview_rebaseline!I24</v>
      </c>
      <c r="J48" s="25" t="str">
        <f t="shared" ca="1" si="19"/>
        <v>Overview_rebaseline!J24</v>
      </c>
      <c r="K48" s="25" t="str">
        <f t="shared" ca="1" si="19"/>
        <v>Overview_rebaseline!K24</v>
      </c>
      <c r="L48" s="25" t="str">
        <f t="shared" ca="1" si="19"/>
        <v>Overview_rebaseline!L24</v>
      </c>
      <c r="M48" s="25" t="str">
        <f t="shared" ca="1" si="19"/>
        <v>Overview_rebaseline!M24</v>
      </c>
      <c r="N48" s="25" t="str">
        <f t="shared" ca="1" si="19"/>
        <v>Overview_rebaseline!N24</v>
      </c>
      <c r="O48" s="25" t="str">
        <f t="shared" ca="1" si="19"/>
        <v>Overview_rebaseline!O24</v>
      </c>
      <c r="P48" s="25" t="str">
        <f t="shared" ca="1" si="19"/>
        <v>Overview_rebaseline!P24</v>
      </c>
    </row>
    <row r="49" spans="2:16" hidden="1" x14ac:dyDescent="0.3">
      <c r="E49" s="25" t="str">
        <f ca="1">CONCATENATE($B$39,"!",E$46,$B$47)</f>
        <v>Overview_forecast!E24</v>
      </c>
      <c r="F49" s="25" t="str">
        <f t="shared" ref="F49:P49" ca="1" si="20">CONCATENATE($B$39,"!",F$46,$B$47)</f>
        <v>Overview_forecast!F24</v>
      </c>
      <c r="G49" s="25" t="str">
        <f t="shared" ca="1" si="20"/>
        <v>Overview_forecast!G24</v>
      </c>
      <c r="H49" s="25" t="str">
        <f t="shared" ca="1" si="20"/>
        <v>Overview_forecast!H24</v>
      </c>
      <c r="I49" s="25" t="str">
        <f t="shared" ca="1" si="20"/>
        <v>Overview_forecast!I24</v>
      </c>
      <c r="J49" s="25" t="str">
        <f t="shared" ca="1" si="20"/>
        <v>Overview_forecast!J24</v>
      </c>
      <c r="K49" s="25" t="str">
        <f t="shared" ca="1" si="20"/>
        <v>Overview_forecast!K24</v>
      </c>
      <c r="L49" s="25" t="str">
        <f t="shared" ca="1" si="20"/>
        <v>Overview_forecast!L24</v>
      </c>
      <c r="M49" s="25" t="str">
        <f t="shared" ca="1" si="20"/>
        <v>Overview_forecast!M24</v>
      </c>
      <c r="N49" s="25" t="str">
        <f t="shared" ca="1" si="20"/>
        <v>Overview_forecast!N24</v>
      </c>
      <c r="O49" s="25" t="str">
        <f t="shared" ca="1" si="20"/>
        <v>Overview_forecast!O24</v>
      </c>
      <c r="P49" s="25" t="str">
        <f t="shared" ca="1" si="20"/>
        <v>Overview_forecast!P24</v>
      </c>
    </row>
    <row r="50" spans="2:16" hidden="1" x14ac:dyDescent="0.3">
      <c r="B50" s="25">
        <f ca="1">B40+2</f>
        <v>25</v>
      </c>
      <c r="E50" s="25" t="str">
        <f ca="1">CONCATENATE($B$37,"!",E46,$B$50)</f>
        <v>Overview_baseline!E25</v>
      </c>
      <c r="F50" s="25" t="str">
        <f t="shared" ref="F50:P50" ca="1" si="21">CONCATENATE($B$37,"!",F46,$B$50)</f>
        <v>Overview_baseline!F25</v>
      </c>
      <c r="G50" s="25" t="str">
        <f t="shared" ca="1" si="21"/>
        <v>Overview_baseline!G25</v>
      </c>
      <c r="H50" s="25" t="str">
        <f t="shared" ca="1" si="21"/>
        <v>Overview_baseline!H25</v>
      </c>
      <c r="I50" s="25" t="str">
        <f t="shared" ca="1" si="21"/>
        <v>Overview_baseline!I25</v>
      </c>
      <c r="J50" s="25" t="str">
        <f t="shared" ca="1" si="21"/>
        <v>Overview_baseline!J25</v>
      </c>
      <c r="K50" s="25" t="str">
        <f t="shared" ca="1" si="21"/>
        <v>Overview_baseline!K25</v>
      </c>
      <c r="L50" s="25" t="str">
        <f t="shared" ca="1" si="21"/>
        <v>Overview_baseline!L25</v>
      </c>
      <c r="M50" s="25" t="str">
        <f t="shared" ca="1" si="21"/>
        <v>Overview_baseline!M25</v>
      </c>
      <c r="N50" s="25" t="str">
        <f t="shared" ca="1" si="21"/>
        <v>Overview_baseline!N25</v>
      </c>
      <c r="O50" s="25" t="str">
        <f t="shared" ca="1" si="21"/>
        <v>Overview_baseline!O25</v>
      </c>
      <c r="P50" s="25" t="str">
        <f t="shared" ca="1" si="21"/>
        <v>Overview_baseline!P25</v>
      </c>
    </row>
    <row r="51" spans="2:16" hidden="1" x14ac:dyDescent="0.3">
      <c r="E51" s="25" t="str">
        <f ca="1">CONCATENATE($B$38,"!",E46,$B$50)</f>
        <v>Overview_rebaseline!E25</v>
      </c>
      <c r="F51" s="25" t="str">
        <f t="shared" ref="F51:P51" ca="1" si="22">CONCATENATE($B$38,"!",F46,$B$50)</f>
        <v>Overview_rebaseline!F25</v>
      </c>
      <c r="G51" s="25" t="str">
        <f t="shared" ca="1" si="22"/>
        <v>Overview_rebaseline!G25</v>
      </c>
      <c r="H51" s="25" t="str">
        <f t="shared" ca="1" si="22"/>
        <v>Overview_rebaseline!H25</v>
      </c>
      <c r="I51" s="25" t="str">
        <f t="shared" ca="1" si="22"/>
        <v>Overview_rebaseline!I25</v>
      </c>
      <c r="J51" s="25" t="str">
        <f t="shared" ca="1" si="22"/>
        <v>Overview_rebaseline!J25</v>
      </c>
      <c r="K51" s="25" t="str">
        <f t="shared" ca="1" si="22"/>
        <v>Overview_rebaseline!K25</v>
      </c>
      <c r="L51" s="25" t="str">
        <f t="shared" ca="1" si="22"/>
        <v>Overview_rebaseline!L25</v>
      </c>
      <c r="M51" s="25" t="str">
        <f t="shared" ca="1" si="22"/>
        <v>Overview_rebaseline!M25</v>
      </c>
      <c r="N51" s="25" t="str">
        <f t="shared" ca="1" si="22"/>
        <v>Overview_rebaseline!N25</v>
      </c>
      <c r="O51" s="25" t="str">
        <f t="shared" ca="1" si="22"/>
        <v>Overview_rebaseline!O25</v>
      </c>
      <c r="P51" s="25" t="str">
        <f t="shared" ca="1" si="22"/>
        <v>Overview_rebaseline!P25</v>
      </c>
    </row>
    <row r="52" spans="2:16" hidden="1" x14ac:dyDescent="0.3">
      <c r="E52" s="25" t="str">
        <f ca="1">CONCATENATE($B$39,"!",E46,$B$50)</f>
        <v>Overview_forecast!E25</v>
      </c>
      <c r="F52" s="25" t="str">
        <f t="shared" ref="F52:P52" ca="1" si="23">CONCATENATE($B$39,"!",F46,$B$50)</f>
        <v>Overview_forecast!F25</v>
      </c>
      <c r="G52" s="25" t="str">
        <f t="shared" ca="1" si="23"/>
        <v>Overview_forecast!G25</v>
      </c>
      <c r="H52" s="25" t="str">
        <f t="shared" ca="1" si="23"/>
        <v>Overview_forecast!H25</v>
      </c>
      <c r="I52" s="25" t="str">
        <f t="shared" ca="1" si="23"/>
        <v>Overview_forecast!I25</v>
      </c>
      <c r="J52" s="25" t="str">
        <f t="shared" ca="1" si="23"/>
        <v>Overview_forecast!J25</v>
      </c>
      <c r="K52" s="25" t="str">
        <f t="shared" ca="1" si="23"/>
        <v>Overview_forecast!K25</v>
      </c>
      <c r="L52" s="25" t="str">
        <f t="shared" ca="1" si="23"/>
        <v>Overview_forecast!L25</v>
      </c>
      <c r="M52" s="25" t="str">
        <f t="shared" ca="1" si="23"/>
        <v>Overview_forecast!M25</v>
      </c>
      <c r="N52" s="25" t="str">
        <f t="shared" ca="1" si="23"/>
        <v>Overview_forecast!N25</v>
      </c>
      <c r="O52" s="25" t="str">
        <f t="shared" ca="1" si="23"/>
        <v>Overview_forecast!O25</v>
      </c>
      <c r="P52" s="25" t="str">
        <f t="shared" ca="1" si="23"/>
        <v>Overview_forecast!P25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B97D-D595-4017-87F1-698E0C0D1615}">
  <dimension ref="A1:P52"/>
  <sheetViews>
    <sheetView zoomScale="70" zoomScaleNormal="70" workbookViewId="0">
      <pane xSplit="4" topLeftCell="E1" activePane="topRight" state="frozen"/>
      <selection pane="topRight" activeCell="A4" sqref="A4:A5"/>
    </sheetView>
  </sheetViews>
  <sheetFormatPr defaultColWidth="9" defaultRowHeight="13.8" x14ac:dyDescent="0.3"/>
  <cols>
    <col min="1" max="1" width="4.5546875" style="25" customWidth="1"/>
    <col min="2" max="2" width="48.21875" style="25" customWidth="1"/>
    <col min="3" max="3" width="4.5546875" style="36" customWidth="1"/>
    <col min="4" max="4" width="52.21875" style="36" customWidth="1"/>
    <col min="5" max="16" width="12.5546875" style="25" customWidth="1"/>
    <col min="17" max="16384" width="9" style="25"/>
  </cols>
  <sheetData>
    <row r="1" spans="1:16" s="3" customFormat="1" ht="19.95" customHeight="1" x14ac:dyDescent="0.35">
      <c r="A1" s="1" t="str">
        <f ca="1">CONCATENATE("ECOBA VIETNAM_",UPPER(D41))</f>
        <v>ECOBA VIETNAM_NET INTEREST EXPENSE FOR LONG TERM FUNDING</v>
      </c>
      <c r="B1" s="1"/>
      <c r="C1" s="2"/>
      <c r="D1" s="2"/>
    </row>
    <row r="2" spans="1:16" s="3" customFormat="1" ht="19.95" customHeight="1" x14ac:dyDescent="0.35">
      <c r="A2" s="4" t="str">
        <f ca="1">CONCATENATE("ECOBA VIỆT NAM_BÁO CÁO GAP ",UPPER(D42))</f>
        <v xml:space="preserve">ECOBA VIỆT NAM_BÁO CÁO GAP CHI PHÍ TÀI CHÍNH RÒNG DO TÀI TRỢ VỐN DÀI HẠN 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tr">
        <f>Overview_baseline!A4</f>
        <v xml:space="preserve">Date of data: </v>
      </c>
      <c r="B4" s="6"/>
      <c r="C4" s="41"/>
      <c r="D4" s="41"/>
    </row>
    <row r="5" spans="1:16" s="3" customFormat="1" ht="15.6" x14ac:dyDescent="0.3">
      <c r="A5" s="6" t="str">
        <f>Overview_baseline!A5</f>
        <v>Date of report: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3">
      <c r="A8" s="45" t="s">
        <v>5</v>
      </c>
      <c r="B8" s="12"/>
      <c r="C8" s="46" t="s">
        <v>6</v>
      </c>
      <c r="D8" s="46"/>
      <c r="E8" s="57">
        <f>Overview_baseline!E8</f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f>Overview_baseline!E9</f>
        <v>43556</v>
      </c>
      <c r="F9" s="48">
        <f>Overview_baseline!F9</f>
        <v>43586</v>
      </c>
      <c r="G9" s="48">
        <f>Overview_baseline!G9</f>
        <v>43617</v>
      </c>
      <c r="H9" s="48">
        <f>Overview_baseline!H9</f>
        <v>43647</v>
      </c>
      <c r="I9" s="48">
        <f>Overview_baseline!I9</f>
        <v>43678</v>
      </c>
      <c r="J9" s="48">
        <f>Overview_baseline!J9</f>
        <v>43709</v>
      </c>
      <c r="K9" s="48">
        <f>Overview_baseline!K9</f>
        <v>43739</v>
      </c>
      <c r="L9" s="48">
        <f>Overview_baseline!L9</f>
        <v>43770</v>
      </c>
      <c r="M9" s="48">
        <f>Overview_baseline!M9</f>
        <v>43800</v>
      </c>
      <c r="N9" s="48">
        <f>Overview_baseline!N9</f>
        <v>43831</v>
      </c>
      <c r="O9" s="48">
        <f>Overview_baseline!O9</f>
        <v>43862</v>
      </c>
      <c r="P9" s="48">
        <f>Overview_baseline!P9</f>
        <v>43891</v>
      </c>
    </row>
    <row r="10" spans="1:16" s="22" customFormat="1" ht="15.6" x14ac:dyDescent="0.3">
      <c r="A10" s="49" t="str">
        <f ca="1">UPPER(D41)</f>
        <v>NET INTEREST EXPENSE FOR LONG TERM FUNDING</v>
      </c>
      <c r="B10" s="19"/>
      <c r="C10" s="49" t="str">
        <f ca="1">UPPER(D42)</f>
        <v xml:space="preserve">CHI PHÍ TÀI CHÍNH RÒNG DO TÀI TRỢ VỐN DÀI HẠN 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tr">
        <f ca="1">D43</f>
        <v xml:space="preserve">Long term deposit income </v>
      </c>
      <c r="B11" s="23"/>
      <c r="C11" s="24" t="str">
        <f ca="1">D44</f>
        <v xml:space="preserve">Lãi tiền gửi dài hạn </v>
      </c>
      <c r="D11" s="24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  <row r="12" spans="1:16" s="42" customFormat="1" ht="15.45" customHeight="1" x14ac:dyDescent="0.3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2" customFormat="1" ht="15.45" customHeight="1" x14ac:dyDescent="0.3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2" customFormat="1" ht="15.45" customHeight="1" x14ac:dyDescent="0.3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2" customFormat="1" ht="15.45" customHeight="1" x14ac:dyDescent="0.3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2" customFormat="1" ht="15.45" customHeight="1" x14ac:dyDescent="0.3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2" customFormat="1" ht="15.45" customHeight="1" x14ac:dyDescent="0.3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2" customFormat="1" ht="15.45" customHeight="1" x14ac:dyDescent="0.3">
      <c r="A18" s="53"/>
      <c r="B18" s="54" t="s">
        <v>26</v>
      </c>
      <c r="C18" s="55"/>
      <c r="D18" s="55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2" customFormat="1" ht="15.45" customHeight="1" x14ac:dyDescent="0.3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2" customFormat="1" ht="15.45" customHeight="1" x14ac:dyDescent="0.3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2" customFormat="1" ht="15.45" customHeight="1" x14ac:dyDescent="0.3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45" customHeight="1" x14ac:dyDescent="0.35">
      <c r="A22" s="23" t="str">
        <f ca="1">D45</f>
        <v xml:space="preserve">Long term interest expense </v>
      </c>
      <c r="B22" s="23"/>
      <c r="C22" s="24" t="str">
        <f ca="1">D46</f>
        <v xml:space="preserve">Lãi tiền vay dài hạn </v>
      </c>
      <c r="D22" s="24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 spans="1:16" s="42" customFormat="1" ht="15.45" customHeight="1" x14ac:dyDescent="0.3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2" customFormat="1" ht="15.45" customHeight="1" x14ac:dyDescent="0.3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2" customFormat="1" ht="15.45" customHeight="1" x14ac:dyDescent="0.3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2" customFormat="1" ht="15.45" customHeight="1" x14ac:dyDescent="0.3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2" customFormat="1" ht="15.45" customHeight="1" x14ac:dyDescent="0.3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2" customFormat="1" ht="15.45" customHeight="1" x14ac:dyDescent="0.3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2" customFormat="1" ht="15.45" customHeight="1" x14ac:dyDescent="0.3">
      <c r="A29" s="53"/>
      <c r="B29" s="54" t="s">
        <v>26</v>
      </c>
      <c r="C29" s="55"/>
      <c r="D29" s="55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2" customFormat="1" ht="15.45" customHeight="1" x14ac:dyDescent="0.3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2" customFormat="1" ht="15.45" customHeight="1" x14ac:dyDescent="0.3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2" customFormat="1" ht="15.45" customHeight="1" x14ac:dyDescent="0.3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26</v>
      </c>
    </row>
    <row r="41" spans="2:16" hidden="1" x14ac:dyDescent="0.3">
      <c r="B41" s="25" t="str">
        <f ca="1">CONCATENATE($B$37,"!A",$B$40)</f>
        <v>Overview_baseline!A26</v>
      </c>
      <c r="D41" s="36" t="str">
        <f ca="1">INDIRECT(B41)</f>
        <v>Net interest expense for long term funding</v>
      </c>
    </row>
    <row r="42" spans="2:16" hidden="1" x14ac:dyDescent="0.3">
      <c r="B42" s="25" t="str">
        <f ca="1">CONCATENATE($B$37,"!C",$B$40)</f>
        <v>Overview_baseline!C26</v>
      </c>
      <c r="D42" s="36" t="str">
        <f ca="1">INDIRECT(B42)</f>
        <v xml:space="preserve">Chi phí tài chính ròng do tài trợ vốn dài hạn </v>
      </c>
    </row>
    <row r="43" spans="2:16" hidden="1" x14ac:dyDescent="0.3">
      <c r="B43" s="25" t="str">
        <f ca="1">CONCATENATE($B$37,"!B",$B$40+1)</f>
        <v>Overview_baseline!B27</v>
      </c>
      <c r="D43" s="36" t="str">
        <f ca="1">INDIRECT(B43)</f>
        <v xml:space="preserve">Long term deposit income </v>
      </c>
    </row>
    <row r="44" spans="2:16" hidden="1" x14ac:dyDescent="0.3">
      <c r="B44" s="25" t="str">
        <f ca="1">CONCATENATE($B$37,"!D",$B$40+1)</f>
        <v>Overview_baseline!D27</v>
      </c>
      <c r="D44" s="36" t="str">
        <f ca="1">INDIRECT(B44)</f>
        <v xml:space="preserve">Lãi tiền gửi dài hạn </v>
      </c>
    </row>
    <row r="45" spans="2:16" hidden="1" x14ac:dyDescent="0.3">
      <c r="B45" s="25" t="str">
        <f ca="1">CONCATENATE($B$37,"!B",$B$40+2)</f>
        <v>Overview_baseline!B28</v>
      </c>
      <c r="D45" s="36" t="str">
        <f t="shared" ref="D45:D46" ca="1" si="16">INDIRECT(B45)</f>
        <v xml:space="preserve">Long term interest expense </v>
      </c>
    </row>
    <row r="46" spans="2:16" hidden="1" x14ac:dyDescent="0.3">
      <c r="B46" s="25" t="str">
        <f ca="1">CONCATENATE($B$37,"!D",$B$40+2)</f>
        <v>Overview_baseline!D28</v>
      </c>
      <c r="D46" s="36" t="str">
        <f t="shared" ca="1" si="16"/>
        <v xml:space="preserve">Lãi tiền vay dài hạn 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27</v>
      </c>
      <c r="E47" s="25" t="str">
        <f ca="1">CONCATENATE($B$37,"!",E46,$B$47)</f>
        <v>Overview_baseline!E27</v>
      </c>
      <c r="F47" s="25" t="str">
        <f t="shared" ref="F47:P47" ca="1" si="18">CONCATENATE($B$37,"!",F46,$B$47)</f>
        <v>Overview_baseline!F27</v>
      </c>
      <c r="G47" s="25" t="str">
        <f t="shared" ca="1" si="18"/>
        <v>Overview_baseline!G27</v>
      </c>
      <c r="H47" s="25" t="str">
        <f t="shared" ca="1" si="18"/>
        <v>Overview_baseline!H27</v>
      </c>
      <c r="I47" s="25" t="str">
        <f t="shared" ca="1" si="18"/>
        <v>Overview_baseline!I27</v>
      </c>
      <c r="J47" s="25" t="str">
        <f t="shared" ca="1" si="18"/>
        <v>Overview_baseline!J27</v>
      </c>
      <c r="K47" s="25" t="str">
        <f t="shared" ca="1" si="18"/>
        <v>Overview_baseline!K27</v>
      </c>
      <c r="L47" s="25" t="str">
        <f t="shared" ca="1" si="18"/>
        <v>Overview_baseline!L27</v>
      </c>
      <c r="M47" s="25" t="str">
        <f t="shared" ca="1" si="18"/>
        <v>Overview_baseline!M27</v>
      </c>
      <c r="N47" s="25" t="str">
        <f t="shared" ca="1" si="18"/>
        <v>Overview_baseline!N27</v>
      </c>
      <c r="O47" s="25" t="str">
        <f t="shared" ca="1" si="18"/>
        <v>Overview_baseline!O27</v>
      </c>
      <c r="P47" s="25" t="str">
        <f t="shared" ca="1" si="18"/>
        <v>Overview_baseline!P27</v>
      </c>
    </row>
    <row r="48" spans="2:16" hidden="1" x14ac:dyDescent="0.3">
      <c r="E48" s="25" t="str">
        <f ca="1">CONCATENATE($B$38,"!",E$46,$B$47)</f>
        <v>Overview_rebaseline!E27</v>
      </c>
      <c r="F48" s="25" t="str">
        <f t="shared" ref="F48:P48" ca="1" si="19">CONCATENATE($B$38,"!",F$46,$B$47)</f>
        <v>Overview_rebaseline!F27</v>
      </c>
      <c r="G48" s="25" t="str">
        <f t="shared" ca="1" si="19"/>
        <v>Overview_rebaseline!G27</v>
      </c>
      <c r="H48" s="25" t="str">
        <f t="shared" ca="1" si="19"/>
        <v>Overview_rebaseline!H27</v>
      </c>
      <c r="I48" s="25" t="str">
        <f t="shared" ca="1" si="19"/>
        <v>Overview_rebaseline!I27</v>
      </c>
      <c r="J48" s="25" t="str">
        <f t="shared" ca="1" si="19"/>
        <v>Overview_rebaseline!J27</v>
      </c>
      <c r="K48" s="25" t="str">
        <f t="shared" ca="1" si="19"/>
        <v>Overview_rebaseline!K27</v>
      </c>
      <c r="L48" s="25" t="str">
        <f t="shared" ca="1" si="19"/>
        <v>Overview_rebaseline!L27</v>
      </c>
      <c r="M48" s="25" t="str">
        <f t="shared" ca="1" si="19"/>
        <v>Overview_rebaseline!M27</v>
      </c>
      <c r="N48" s="25" t="str">
        <f t="shared" ca="1" si="19"/>
        <v>Overview_rebaseline!N27</v>
      </c>
      <c r="O48" s="25" t="str">
        <f t="shared" ca="1" si="19"/>
        <v>Overview_rebaseline!O27</v>
      </c>
      <c r="P48" s="25" t="str">
        <f t="shared" ca="1" si="19"/>
        <v>Overview_rebaseline!P27</v>
      </c>
    </row>
    <row r="49" spans="2:16" hidden="1" x14ac:dyDescent="0.3">
      <c r="E49" s="25" t="str">
        <f ca="1">CONCATENATE($B$39,"!",E$46,$B$47)</f>
        <v>Overview_forecast!E27</v>
      </c>
      <c r="F49" s="25" t="str">
        <f t="shared" ref="F49:P49" ca="1" si="20">CONCATENATE($B$39,"!",F$46,$B$47)</f>
        <v>Overview_forecast!F27</v>
      </c>
      <c r="G49" s="25" t="str">
        <f t="shared" ca="1" si="20"/>
        <v>Overview_forecast!G27</v>
      </c>
      <c r="H49" s="25" t="str">
        <f t="shared" ca="1" si="20"/>
        <v>Overview_forecast!H27</v>
      </c>
      <c r="I49" s="25" t="str">
        <f t="shared" ca="1" si="20"/>
        <v>Overview_forecast!I27</v>
      </c>
      <c r="J49" s="25" t="str">
        <f t="shared" ca="1" si="20"/>
        <v>Overview_forecast!J27</v>
      </c>
      <c r="K49" s="25" t="str">
        <f t="shared" ca="1" si="20"/>
        <v>Overview_forecast!K27</v>
      </c>
      <c r="L49" s="25" t="str">
        <f t="shared" ca="1" si="20"/>
        <v>Overview_forecast!L27</v>
      </c>
      <c r="M49" s="25" t="str">
        <f t="shared" ca="1" si="20"/>
        <v>Overview_forecast!M27</v>
      </c>
      <c r="N49" s="25" t="str">
        <f t="shared" ca="1" si="20"/>
        <v>Overview_forecast!N27</v>
      </c>
      <c r="O49" s="25" t="str">
        <f t="shared" ca="1" si="20"/>
        <v>Overview_forecast!O27</v>
      </c>
      <c r="P49" s="25" t="str">
        <f t="shared" ca="1" si="20"/>
        <v>Overview_forecast!P27</v>
      </c>
    </row>
    <row r="50" spans="2:16" hidden="1" x14ac:dyDescent="0.3">
      <c r="B50" s="25">
        <f ca="1">B40+2</f>
        <v>28</v>
      </c>
      <c r="E50" s="25" t="str">
        <f ca="1">CONCATENATE($B$37,"!",E46,$B$50)</f>
        <v>Overview_baseline!E28</v>
      </c>
      <c r="F50" s="25" t="str">
        <f t="shared" ref="F50:P50" ca="1" si="21">CONCATENATE($B$37,"!",F46,$B$50)</f>
        <v>Overview_baseline!F28</v>
      </c>
      <c r="G50" s="25" t="str">
        <f t="shared" ca="1" si="21"/>
        <v>Overview_baseline!G28</v>
      </c>
      <c r="H50" s="25" t="str">
        <f t="shared" ca="1" si="21"/>
        <v>Overview_baseline!H28</v>
      </c>
      <c r="I50" s="25" t="str">
        <f t="shared" ca="1" si="21"/>
        <v>Overview_baseline!I28</v>
      </c>
      <c r="J50" s="25" t="str">
        <f t="shared" ca="1" si="21"/>
        <v>Overview_baseline!J28</v>
      </c>
      <c r="K50" s="25" t="str">
        <f t="shared" ca="1" si="21"/>
        <v>Overview_baseline!K28</v>
      </c>
      <c r="L50" s="25" t="str">
        <f t="shared" ca="1" si="21"/>
        <v>Overview_baseline!L28</v>
      </c>
      <c r="M50" s="25" t="str">
        <f t="shared" ca="1" si="21"/>
        <v>Overview_baseline!M28</v>
      </c>
      <c r="N50" s="25" t="str">
        <f t="shared" ca="1" si="21"/>
        <v>Overview_baseline!N28</v>
      </c>
      <c r="O50" s="25" t="str">
        <f t="shared" ca="1" si="21"/>
        <v>Overview_baseline!O28</v>
      </c>
      <c r="P50" s="25" t="str">
        <f t="shared" ca="1" si="21"/>
        <v>Overview_baseline!P28</v>
      </c>
    </row>
    <row r="51" spans="2:16" hidden="1" x14ac:dyDescent="0.3">
      <c r="E51" s="25" t="str">
        <f ca="1">CONCATENATE($B$38,"!",E46,$B$50)</f>
        <v>Overview_rebaseline!E28</v>
      </c>
      <c r="F51" s="25" t="str">
        <f t="shared" ref="F51:P51" ca="1" si="22">CONCATENATE($B$38,"!",F46,$B$50)</f>
        <v>Overview_rebaseline!F28</v>
      </c>
      <c r="G51" s="25" t="str">
        <f t="shared" ca="1" si="22"/>
        <v>Overview_rebaseline!G28</v>
      </c>
      <c r="H51" s="25" t="str">
        <f t="shared" ca="1" si="22"/>
        <v>Overview_rebaseline!H28</v>
      </c>
      <c r="I51" s="25" t="str">
        <f t="shared" ca="1" si="22"/>
        <v>Overview_rebaseline!I28</v>
      </c>
      <c r="J51" s="25" t="str">
        <f t="shared" ca="1" si="22"/>
        <v>Overview_rebaseline!J28</v>
      </c>
      <c r="K51" s="25" t="str">
        <f t="shared" ca="1" si="22"/>
        <v>Overview_rebaseline!K28</v>
      </c>
      <c r="L51" s="25" t="str">
        <f t="shared" ca="1" si="22"/>
        <v>Overview_rebaseline!L28</v>
      </c>
      <c r="M51" s="25" t="str">
        <f t="shared" ca="1" si="22"/>
        <v>Overview_rebaseline!M28</v>
      </c>
      <c r="N51" s="25" t="str">
        <f t="shared" ca="1" si="22"/>
        <v>Overview_rebaseline!N28</v>
      </c>
      <c r="O51" s="25" t="str">
        <f t="shared" ca="1" si="22"/>
        <v>Overview_rebaseline!O28</v>
      </c>
      <c r="P51" s="25" t="str">
        <f t="shared" ca="1" si="22"/>
        <v>Overview_rebaseline!P28</v>
      </c>
    </row>
    <row r="52" spans="2:16" hidden="1" x14ac:dyDescent="0.3">
      <c r="E52" s="25" t="str">
        <f ca="1">CONCATENATE($B$39,"!",E46,$B$50)</f>
        <v>Overview_forecast!E28</v>
      </c>
      <c r="F52" s="25" t="str">
        <f t="shared" ref="F52:P52" ca="1" si="23">CONCATENATE($B$39,"!",F46,$B$50)</f>
        <v>Overview_forecast!F28</v>
      </c>
      <c r="G52" s="25" t="str">
        <f t="shared" ca="1" si="23"/>
        <v>Overview_forecast!G28</v>
      </c>
      <c r="H52" s="25" t="str">
        <f t="shared" ca="1" si="23"/>
        <v>Overview_forecast!H28</v>
      </c>
      <c r="I52" s="25" t="str">
        <f t="shared" ca="1" si="23"/>
        <v>Overview_forecast!I28</v>
      </c>
      <c r="J52" s="25" t="str">
        <f t="shared" ca="1" si="23"/>
        <v>Overview_forecast!J28</v>
      </c>
      <c r="K52" s="25" t="str">
        <f t="shared" ca="1" si="23"/>
        <v>Overview_forecast!K28</v>
      </c>
      <c r="L52" s="25" t="str">
        <f t="shared" ca="1" si="23"/>
        <v>Overview_forecast!L28</v>
      </c>
      <c r="M52" s="25" t="str">
        <f t="shared" ca="1" si="23"/>
        <v>Overview_forecast!M28</v>
      </c>
      <c r="N52" s="25" t="str">
        <f t="shared" ca="1" si="23"/>
        <v>Overview_forecast!N28</v>
      </c>
      <c r="O52" s="25" t="str">
        <f t="shared" ca="1" si="23"/>
        <v>Overview_forecast!O28</v>
      </c>
      <c r="P52" s="25" t="str">
        <f t="shared" ca="1" si="23"/>
        <v>Overview_forecast!P28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Overview_baseline</vt:lpstr>
      <vt:lpstr>Overview_rebaseline</vt:lpstr>
      <vt:lpstr>Overview_forecast</vt:lpstr>
      <vt:lpstr>1.Company</vt:lpstr>
      <vt:lpstr>2.Payment_discount</vt:lpstr>
      <vt:lpstr>3.Financial_support</vt:lpstr>
      <vt:lpstr>4.Late_payment</vt:lpstr>
      <vt:lpstr>5.Short_term_funding</vt:lpstr>
      <vt:lpstr>6.Long_term_funding</vt:lpstr>
      <vt:lpstr>7.Other_activities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 Việt</dc:creator>
  <cp:lastModifiedBy>Dũng Nguyễn Việt</cp:lastModifiedBy>
  <dcterms:created xsi:type="dcterms:W3CDTF">2021-05-06T04:03:08Z</dcterms:created>
  <dcterms:modified xsi:type="dcterms:W3CDTF">2021-08-24T03:43:23Z</dcterms:modified>
</cp:coreProperties>
</file>