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-mis\src\e-mis\Ecoba.Web.Api\Forms\"/>
    </mc:Choice>
  </mc:AlternateContent>
  <xr:revisionPtr revIDLastSave="0" documentId="13_ncr:1_{CFED5A8D-57A2-4273-8E62-C617A51995E4}" xr6:coauthVersionLast="44" xr6:coauthVersionMax="47" xr10:uidLastSave="{00000000-0000-0000-0000-000000000000}"/>
  <bookViews>
    <workbookView xWindow="28692" yWindow="-108" windowWidth="20712" windowHeight="11292" tabRatio="858" activeTab="1" xr2:uid="{99BB03EB-0BBB-4760-A339-0FAD76C13654}"/>
  </bookViews>
  <sheets>
    <sheet name="Deposit &amp; C.C report" sheetId="17" r:id="rId1"/>
    <sheet name="Credit report" sheetId="10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1" i="17" l="1"/>
  <c r="O11" i="17"/>
  <c r="N11" i="17"/>
  <c r="M11" i="17"/>
  <c r="L11" i="17"/>
  <c r="K11" i="17"/>
  <c r="J11" i="17"/>
  <c r="I11" i="17"/>
  <c r="H11" i="17"/>
  <c r="G11" i="17"/>
  <c r="F11" i="17"/>
  <c r="E11" i="17"/>
  <c r="P34" i="10"/>
  <c r="O34" i="10"/>
  <c r="N34" i="10"/>
  <c r="M34" i="10"/>
  <c r="L34" i="10"/>
  <c r="K34" i="10"/>
  <c r="J34" i="10"/>
  <c r="I34" i="10"/>
  <c r="I29" i="10" s="1"/>
  <c r="H34" i="10"/>
  <c r="G34" i="10"/>
  <c r="F34" i="10"/>
  <c r="P33" i="10"/>
  <c r="O33" i="10"/>
  <c r="N33" i="10"/>
  <c r="M33" i="10"/>
  <c r="L33" i="10"/>
  <c r="L29" i="10" s="1"/>
  <c r="K33" i="10"/>
  <c r="J33" i="10"/>
  <c r="I33" i="10"/>
  <c r="H33" i="10"/>
  <c r="G33" i="10"/>
  <c r="F33" i="10"/>
  <c r="P32" i="10"/>
  <c r="O32" i="10"/>
  <c r="N32" i="10"/>
  <c r="M32" i="10"/>
  <c r="L32" i="10"/>
  <c r="K32" i="10"/>
  <c r="J32" i="10"/>
  <c r="I32" i="10"/>
  <c r="H32" i="10"/>
  <c r="G32" i="10"/>
  <c r="F32" i="10"/>
  <c r="P31" i="10"/>
  <c r="O31" i="10"/>
  <c r="N31" i="10"/>
  <c r="M31" i="10"/>
  <c r="L31" i="10"/>
  <c r="K31" i="10"/>
  <c r="K29" i="10" s="1"/>
  <c r="J31" i="10"/>
  <c r="J29" i="10" s="1"/>
  <c r="I31" i="10"/>
  <c r="H31" i="10"/>
  <c r="G31" i="10"/>
  <c r="F31" i="10"/>
  <c r="P30" i="10"/>
  <c r="O30" i="10"/>
  <c r="O29" i="10" s="1"/>
  <c r="N30" i="10"/>
  <c r="N29" i="10" s="1"/>
  <c r="M30" i="10"/>
  <c r="M29" i="10" s="1"/>
  <c r="L30" i="10"/>
  <c r="K30" i="10"/>
  <c r="J30" i="10"/>
  <c r="I30" i="10"/>
  <c r="H30" i="10"/>
  <c r="G30" i="10"/>
  <c r="G29" i="10" s="1"/>
  <c r="F30" i="10"/>
  <c r="F29" i="10" s="1"/>
  <c r="P29" i="10"/>
  <c r="H29" i="10"/>
  <c r="P23" i="10"/>
  <c r="O23" i="10"/>
  <c r="N23" i="10"/>
  <c r="M23" i="10"/>
  <c r="L23" i="10"/>
  <c r="K23" i="10"/>
  <c r="J23" i="10"/>
  <c r="I23" i="10"/>
  <c r="H23" i="10"/>
  <c r="G23" i="10"/>
  <c r="F23" i="10"/>
  <c r="P17" i="10"/>
  <c r="O17" i="10"/>
  <c r="N17" i="10"/>
  <c r="M17" i="10"/>
  <c r="L17" i="10"/>
  <c r="K17" i="10"/>
  <c r="J17" i="10"/>
  <c r="I17" i="10"/>
  <c r="H17" i="10"/>
  <c r="G17" i="10"/>
  <c r="F17" i="10"/>
  <c r="P11" i="10"/>
  <c r="O11" i="10"/>
  <c r="N11" i="10"/>
  <c r="M11" i="10"/>
  <c r="L11" i="10"/>
  <c r="K11" i="10"/>
  <c r="J11" i="10"/>
  <c r="I11" i="10"/>
  <c r="H11" i="10"/>
  <c r="G11" i="10"/>
  <c r="F11" i="10"/>
  <c r="E34" i="10"/>
  <c r="E33" i="10"/>
  <c r="E32" i="10"/>
  <c r="E31" i="10"/>
  <c r="E30" i="10"/>
  <c r="E23" i="10"/>
  <c r="E17" i="10"/>
  <c r="E11" i="10"/>
  <c r="B39" i="10"/>
  <c r="B40" i="10"/>
  <c r="E29" i="10" l="1"/>
  <c r="P48" i="10"/>
  <c r="O48" i="10"/>
  <c r="N48" i="10"/>
  <c r="M48" i="10"/>
  <c r="L48" i="10"/>
  <c r="K48" i="10"/>
  <c r="J48" i="10"/>
  <c r="I48" i="10"/>
  <c r="H48" i="10"/>
  <c r="G48" i="10"/>
  <c r="F48" i="10"/>
  <c r="E48" i="10"/>
  <c r="B42" i="10"/>
  <c r="B49" i="10" s="1"/>
  <c r="B41" i="10"/>
  <c r="K50" i="10" l="1"/>
  <c r="F49" i="10"/>
  <c r="H51" i="10"/>
  <c r="J50" i="10"/>
  <c r="O51" i="10"/>
  <c r="G51" i="10"/>
  <c r="M49" i="10"/>
  <c r="N51" i="10"/>
  <c r="F51" i="10"/>
  <c r="I50" i="10"/>
  <c r="L49" i="10"/>
  <c r="M51" i="10"/>
  <c r="P50" i="10"/>
  <c r="H50" i="10"/>
  <c r="K49" i="10"/>
  <c r="L51" i="10"/>
  <c r="O50" i="10"/>
  <c r="G50" i="10"/>
  <c r="J49" i="10"/>
  <c r="K51" i="10"/>
  <c r="N50" i="10"/>
  <c r="F50" i="10"/>
  <c r="I49" i="10"/>
  <c r="J51" i="10"/>
  <c r="M50" i="10"/>
  <c r="P49" i="10"/>
  <c r="H49" i="10"/>
  <c r="I51" i="10"/>
  <c r="L50" i="10"/>
  <c r="O49" i="10"/>
  <c r="G49" i="10"/>
  <c r="P51" i="10"/>
  <c r="N49" i="10"/>
  <c r="E51" i="10"/>
  <c r="E50" i="10"/>
  <c r="E49" i="10"/>
  <c r="B43" i="10"/>
  <c r="B48" i="10"/>
  <c r="B47" i="10"/>
  <c r="B46" i="10"/>
  <c r="B45" i="10"/>
  <c r="B44" i="10"/>
  <c r="B52" i="10"/>
  <c r="I53" i="10" s="1"/>
  <c r="D43" i="10"/>
  <c r="D48" i="10"/>
  <c r="D47" i="10"/>
  <c r="D46" i="10"/>
  <c r="D45" i="10"/>
  <c r="D44" i="10"/>
  <c r="P54" i="10" l="1"/>
  <c r="M54" i="10"/>
  <c r="K54" i="10"/>
  <c r="J54" i="10"/>
  <c r="L54" i="10"/>
  <c r="I54" i="10"/>
  <c r="M52" i="10"/>
  <c r="F52" i="10"/>
  <c r="L52" i="10"/>
  <c r="J53" i="10"/>
  <c r="N52" i="10"/>
  <c r="G52" i="10"/>
  <c r="H52" i="10"/>
  <c r="I52" i="10"/>
  <c r="J52" i="10"/>
  <c r="K52" i="10"/>
  <c r="F54" i="10"/>
  <c r="G54" i="10"/>
  <c r="K53" i="10"/>
  <c r="O52" i="10"/>
  <c r="P52" i="10"/>
  <c r="F53" i="10"/>
  <c r="G53" i="10"/>
  <c r="H53" i="10"/>
  <c r="N54" i="10"/>
  <c r="O54" i="10"/>
  <c r="H54" i="10"/>
  <c r="L53" i="10"/>
  <c r="M53" i="10"/>
  <c r="N53" i="10"/>
  <c r="O53" i="10"/>
  <c r="P53" i="10"/>
  <c r="E54" i="10"/>
  <c r="E53" i="10"/>
  <c r="E52" i="10"/>
</calcChain>
</file>

<file path=xl/sharedStrings.xml><?xml version="1.0" encoding="utf-8"?>
<sst xmlns="http://schemas.openxmlformats.org/spreadsheetml/2006/main" count="88" uniqueCount="64">
  <si>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</si>
  <si>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</si>
  <si>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</si>
  <si>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</si>
  <si>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</si>
  <si>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</si>
  <si>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</si>
  <si>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</si>
  <si>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</si>
  <si>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ECOBA VIETNAM (E&amp;C)_CREDIT REPORT</t>
  </si>
  <si>
    <t>ECOBA VIỆT NAM (E&amp;C)_BÁO CÁO TÍN DỤNG</t>
  </si>
  <si>
    <t>Total credit limit under credit contracts</t>
  </si>
  <si>
    <t>Tổng hạn mức tín dụng theo hợp đồng vay</t>
  </si>
  <si>
    <t>Short term loan limit</t>
  </si>
  <si>
    <t>Long term loan limit</t>
  </si>
  <si>
    <t>Bank guarantee limit</t>
  </si>
  <si>
    <t>Letter of credit limit</t>
  </si>
  <si>
    <t>Overdraft limit</t>
  </si>
  <si>
    <t>Hạn mức vay ngắn hạn</t>
  </si>
  <si>
    <t>Hạn mức vay dài hạn</t>
  </si>
  <si>
    <t>Hạn mức bảo lãnh</t>
  </si>
  <si>
    <t>Hạn mức L/C</t>
  </si>
  <si>
    <t>Hạn mức vay thấu chi</t>
  </si>
  <si>
    <t>Total updated credit limit</t>
  </si>
  <si>
    <t>Tổng hạn mức tín dụng cập nhật</t>
  </si>
  <si>
    <t>Credit balance</t>
  </si>
  <si>
    <t>Số dư tín dụng</t>
  </si>
  <si>
    <t>Short term loan balance</t>
  </si>
  <si>
    <t>Long term loan balance</t>
  </si>
  <si>
    <t>Bank guarantee balance</t>
  </si>
  <si>
    <t>Letter of credit balance</t>
  </si>
  <si>
    <t>Overdraft balance</t>
  </si>
  <si>
    <t>Số dư vay ngắn hạn</t>
  </si>
  <si>
    <t>Số dư vay dài hạn</t>
  </si>
  <si>
    <t>Số dư bảo lãnh</t>
  </si>
  <si>
    <t>Số dư L/C</t>
  </si>
  <si>
    <t>Số dư vay thấu chi</t>
  </si>
  <si>
    <t>Remaining credit limit</t>
  </si>
  <si>
    <t>Hạn mức tín dụng còn lại</t>
  </si>
  <si>
    <t>Short term loan remaining limit</t>
  </si>
  <si>
    <t>Long term loan remaining limit</t>
  </si>
  <si>
    <t>Bank guarantee remaining limit</t>
  </si>
  <si>
    <t>Letter of credit remaining limit</t>
  </si>
  <si>
    <t>Overdraft remaining limit</t>
  </si>
  <si>
    <t xml:space="preserve">ECOBA VIETNAM (E&amp;C)_DEPOSIT AND CASH COLLATERALS REPORT </t>
  </si>
  <si>
    <t>ECOBA VIỆT NAM (E&amp;C)_BÁO CÁO TIỀN GỬI VÀ KÝ QUỸ BẰNG TIỀN</t>
  </si>
  <si>
    <t>DEPOSIT AND CASH COLLATERALS</t>
  </si>
  <si>
    <t>TIỀN GỬI VÀ KÝ QUỸ BẰNG TIỀN</t>
  </si>
  <si>
    <t xml:space="preserve">Total deposit </t>
  </si>
  <si>
    <t>Tổng tiền gửi</t>
  </si>
  <si>
    <t>Current account</t>
  </si>
  <si>
    <t>Term deposit 1-3 months</t>
  </si>
  <si>
    <t>Term deposit 3-6 months</t>
  </si>
  <si>
    <t>Term deposit 6-12 months</t>
  </si>
  <si>
    <t>Term deposit over 12 months</t>
  </si>
  <si>
    <t>Cash collaterals</t>
  </si>
  <si>
    <t>Tiền gửi thanh toán</t>
  </si>
  <si>
    <t>Tiền gửi có kỳ hạn từ 1-3 tháng</t>
  </si>
  <si>
    <t>Tiền gửi có kỳ hạn từ 3-6 tháng</t>
  </si>
  <si>
    <t>Tiền gửi có kỳ hạn từ 6-12 tháng</t>
  </si>
  <si>
    <t>Tiền gửi có kỳ hạn trên 12 tháng</t>
  </si>
  <si>
    <t>Ký quỹ bằng tiền</t>
  </si>
  <si>
    <t>TOTAL COMPANY</t>
  </si>
  <si>
    <t>TOÀN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</si>
</sst>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</numFmts>
  <fonts count="21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rgb="FF000000"/>
      <name val="Arial Narrow"/>
      <family val="2"/>
    </font>
    <font>
      <i/>
      <sz val="10"/>
      <color rgb="FF000000"/>
      <name val="Arial Narrow"/>
      <family val="2"/>
    </font>
    <font>
      <b/>
      <sz val="12"/>
      <color theme="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5" fontId="9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4" fillId="2" borderId="3" xfId="1" applyFont="1" applyFill="1" applyBorder="1" applyAlignment="1">
      <alignment horizontal="left" indent="2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4" fillId="2" borderId="0" xfId="1" applyFont="1" applyFill="1" applyAlignment="1">
      <alignment horizontal="left" indent="2"/>
    </xf>
    <xf numFmtId="0" fontId="15" fillId="2" borderId="0" xfId="1" applyFont="1" applyFill="1" applyAlignment="1">
      <alignment horizontal="left" indent="2"/>
    </xf>
    <xf numFmtId="164" fontId="10" fillId="2" borderId="0" xfId="1" applyNumberFormat="1" applyFont="1" applyFill="1"/>
    <xf numFmtId="0" fontId="19" fillId="2" borderId="0" xfId="1" applyFont="1" applyFill="1"/>
    <xf numFmtId="164" fontId="10" fillId="2" borderId="0" xfId="1" applyNumberFormat="1" applyFont="1" applyFill="1" applyBorder="1"/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164" fontId="20" fillId="5" borderId="1" xfId="1" applyNumberFormat="1" applyFont="1" applyFill="1" applyBorder="1"/>
    <xf numFmtId="1" fontId="12" fillId="4" borderId="1" xfId="1" applyNumberFormat="1" applyFont="1" applyFill="1" applyBorder="1" applyAlignment="1">
      <alignment horizontal="center" vertical="center"/>
    </xf>
  </cellXfs>
  <cellStyles count="3">
    <cellStyle name="Comma 37" xfId="2" xr:uid="{33D16813-F67E-41DF-90E1-5FD6BE07DDEE}"/>
    <cellStyle name="Normal" xfId="0" builtinId="0"/>
    <cellStyle name="Normal 87" xfId="1" xr:uid="{3EDB4B7A-2505-4842-9C3B-C012F6DA9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A9F0-2667-44C8-8512-9C4B90758BAE}">
  <dimension ref="A1:P1116"/>
  <sheetViews>
    <sheetView topLeftCell="A4" zoomScale="70" zoomScaleNormal="70" workbookViewId="0">
      <pane xSplit="4" topLeftCell="E1" activePane="topRight" state="frozen"/>
      <selection pane="topRight" activeCell="D21" sqref="D21"/>
    </sheetView>
  </sheetViews>
  <sheetFormatPr defaultColWidth="9" defaultRowHeight="13.8" x14ac:dyDescent="0.3"/>
  <cols>
    <col min="1" max="1" width="4.59765625" style="15" customWidth="1"/>
    <col min="2" max="2" width="34.5" style="15" customWidth="1"/>
    <col min="3" max="3" width="4.59765625" style="24" customWidth="1"/>
    <col min="4" max="4" width="34.5" style="24" customWidth="1"/>
    <col min="5" max="16" width="12.59765625" style="15" customWidth="1"/>
    <col min="17" max="16384" width="9" style="15"/>
  </cols>
  <sheetData>
    <row r="1" spans="1:16" s="3" customFormat="1" ht="19.95" customHeight="1" x14ac:dyDescent="0.35">
      <c r="A1" s="1" t="s">
        <v>44</v>
      </c>
      <c r="B1" s="1"/>
      <c r="C1" s="2"/>
      <c r="D1" s="2"/>
    </row>
    <row r="2" spans="1:16" s="3" customFormat="1" ht="19.95" customHeight="1" x14ac:dyDescent="0.35">
      <c r="A2" s="4" t="s">
        <v>45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26"/>
      <c r="D3" s="26"/>
    </row>
    <row r="4" spans="1:16" s="3" customFormat="1" ht="15.6" x14ac:dyDescent="0.3">
      <c r="A4" s="6" t="s">
        <v>1</v>
      </c>
      <c r="B4" s="6"/>
      <c r="C4" s="26"/>
      <c r="D4" s="26"/>
    </row>
    <row r="5" spans="1:16" s="3" customFormat="1" ht="15.6" x14ac:dyDescent="0.3">
      <c r="A5" s="6" t="s">
        <v>2</v>
      </c>
      <c r="B5" s="6"/>
      <c r="C5" s="26"/>
      <c r="D5" s="26"/>
    </row>
    <row r="6" spans="1:16" s="3" customFormat="1" ht="15.6" x14ac:dyDescent="0.3">
      <c r="A6" s="6"/>
      <c r="B6" s="6"/>
      <c r="C6" s="26"/>
      <c r="D6" s="26"/>
    </row>
    <row r="7" spans="1:16" s="29" customFormat="1" ht="15.6" x14ac:dyDescent="0.3">
      <c r="A7" s="27" t="s">
        <v>3</v>
      </c>
      <c r="B7" s="27"/>
      <c r="C7" s="28" t="s">
        <v>4</v>
      </c>
      <c r="D7" s="28"/>
    </row>
    <row r="8" spans="1:16" s="8" customFormat="1" ht="15.6" x14ac:dyDescent="0.25">
      <c r="A8" s="30" t="s">
        <v>5</v>
      </c>
      <c r="B8" s="7"/>
      <c r="C8" s="31" t="s">
        <v>6</v>
      </c>
      <c r="D8" s="31"/>
      <c r="E8" s="37">
        <v>2020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1:16" s="27" customFormat="1" ht="15.6" x14ac:dyDescent="0.3">
      <c r="A9" s="30" t="s">
        <v>7</v>
      </c>
      <c r="B9" s="9"/>
      <c r="C9" s="32" t="s">
        <v>8</v>
      </c>
      <c r="D9" s="32"/>
      <c r="E9" s="33">
        <v>43556</v>
      </c>
      <c r="F9" s="33">
        <v>43586</v>
      </c>
      <c r="G9" s="33">
        <v>43617</v>
      </c>
      <c r="H9" s="33">
        <v>43647</v>
      </c>
      <c r="I9" s="33">
        <v>43678</v>
      </c>
      <c r="J9" s="33">
        <v>43709</v>
      </c>
      <c r="K9" s="33">
        <v>43739</v>
      </c>
      <c r="L9" s="33">
        <v>43770</v>
      </c>
      <c r="M9" s="33">
        <v>43800</v>
      </c>
      <c r="N9" s="33">
        <v>43831</v>
      </c>
      <c r="O9" s="33">
        <v>43862</v>
      </c>
      <c r="P9" s="33">
        <v>43891</v>
      </c>
    </row>
    <row r="10" spans="1:16" s="12" customFormat="1" ht="15.6" x14ac:dyDescent="0.3">
      <c r="A10" s="34" t="s">
        <v>46</v>
      </c>
      <c r="B10" s="10"/>
      <c r="C10" s="34" t="s">
        <v>47</v>
      </c>
      <c r="D10" s="11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ht="15.45" customHeight="1" x14ac:dyDescent="0.35">
      <c r="A11" s="13"/>
      <c r="B11" s="13" t="s">
        <v>48</v>
      </c>
      <c r="C11" s="14"/>
      <c r="D11" s="14" t="s">
        <v>49</v>
      </c>
      <c r="E11" s="36">
        <f>SUM(E12:E17)</f>
        <v>0</v>
      </c>
      <c r="F11" s="36">
        <f t="shared" ref="F11:P11" si="0">SUM(F12:F17)</f>
        <v>0</v>
      </c>
      <c r="G11" s="36">
        <f t="shared" si="0"/>
        <v>0</v>
      </c>
      <c r="H11" s="36">
        <f t="shared" si="0"/>
        <v>0</v>
      </c>
      <c r="I11" s="36">
        <f t="shared" si="0"/>
        <v>0</v>
      </c>
      <c r="J11" s="36">
        <f t="shared" si="0"/>
        <v>0</v>
      </c>
      <c r="K11" s="36">
        <f t="shared" si="0"/>
        <v>0</v>
      </c>
      <c r="L11" s="36">
        <f t="shared" si="0"/>
        <v>0</v>
      </c>
      <c r="M11" s="36">
        <f t="shared" si="0"/>
        <v>0</v>
      </c>
      <c r="N11" s="36">
        <f t="shared" si="0"/>
        <v>0</v>
      </c>
      <c r="O11" s="36">
        <f t="shared" si="0"/>
        <v>0</v>
      </c>
      <c r="P11" s="36">
        <f t="shared" si="0"/>
        <v>0</v>
      </c>
    </row>
    <row r="12" spans="1:16" s="27" customFormat="1" ht="15.45" customHeight="1" x14ac:dyDescent="0.3">
      <c r="A12" s="16"/>
      <c r="B12" s="17" t="s">
        <v>50</v>
      </c>
      <c r="C12" s="18"/>
      <c r="D12" s="18" t="s">
        <v>56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s="27" customFormat="1" ht="15.45" customHeight="1" x14ac:dyDescent="0.3">
      <c r="A13" s="20"/>
      <c r="B13" s="21" t="s">
        <v>51</v>
      </c>
      <c r="C13" s="22"/>
      <c r="D13" s="22" t="s">
        <v>57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s="27" customFormat="1" ht="15.45" customHeight="1" x14ac:dyDescent="0.3">
      <c r="A14" s="20"/>
      <c r="B14" s="21" t="s">
        <v>52</v>
      </c>
      <c r="C14" s="22"/>
      <c r="D14" s="22" t="s">
        <v>58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s="27" customFormat="1" ht="15.45" customHeight="1" x14ac:dyDescent="0.3">
      <c r="A15" s="20"/>
      <c r="B15" s="21" t="s">
        <v>53</v>
      </c>
      <c r="C15" s="22"/>
      <c r="D15" s="22" t="s">
        <v>59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s="27" customFormat="1" ht="15.45" customHeight="1" x14ac:dyDescent="0.3">
      <c r="A16" s="20"/>
      <c r="B16" s="21" t="s">
        <v>54</v>
      </c>
      <c r="C16" s="22"/>
      <c r="D16" s="22" t="s">
        <v>60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 s="27" customFormat="1" ht="15.45" customHeight="1" x14ac:dyDescent="0.3">
      <c r="A17" s="20"/>
      <c r="B17" s="21" t="s">
        <v>55</v>
      </c>
      <c r="C17" s="22"/>
      <c r="D17" s="22" t="s">
        <v>61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6" ht="15.45" customHeight="1" x14ac:dyDescent="0.3"/>
    <row r="19" spans="1:16" ht="15.45" customHeight="1" x14ac:dyDescent="0.3"/>
    <row r="20" spans="1:16" ht="15.45" customHeight="1" x14ac:dyDescent="0.3"/>
    <row r="21" spans="1:16" ht="15.45" customHeight="1" x14ac:dyDescent="0.3"/>
    <row r="22" spans="1:16" ht="15.45" customHeight="1" x14ac:dyDescent="0.3"/>
    <row r="23" spans="1:16" ht="15.45" customHeight="1" x14ac:dyDescent="0.3"/>
    <row r="24" spans="1:16" ht="15.45" customHeight="1" x14ac:dyDescent="0.3"/>
    <row r="25" spans="1:16" ht="15.45" customHeight="1" x14ac:dyDescent="0.3"/>
    <row r="26" spans="1:16" ht="15.45" customHeight="1" x14ac:dyDescent="0.3"/>
    <row r="27" spans="1:16" ht="15.45" customHeight="1" x14ac:dyDescent="0.3"/>
    <row r="28" spans="1:16" ht="15.45" customHeight="1" x14ac:dyDescent="0.3"/>
    <row r="29" spans="1:16" ht="15.45" customHeight="1" x14ac:dyDescent="0.3"/>
    <row r="30" spans="1:16" ht="15.45" customHeight="1" x14ac:dyDescent="0.3"/>
    <row r="31" spans="1:16" ht="15.45" customHeight="1" x14ac:dyDescent="0.3"/>
    <row r="32" spans="1:16" ht="15.45" customHeight="1" x14ac:dyDescent="0.3"/>
    <row r="33" ht="15.45" customHeight="1" x14ac:dyDescent="0.3"/>
    <row r="34" ht="15.45" customHeight="1" x14ac:dyDescent="0.3"/>
    <row r="35" ht="15.45" customHeight="1" x14ac:dyDescent="0.3"/>
    <row r="36" ht="15.45" customHeight="1" x14ac:dyDescent="0.3"/>
    <row r="37" ht="15.45" customHeight="1" x14ac:dyDescent="0.3"/>
    <row r="38" ht="15.45" customHeight="1" x14ac:dyDescent="0.3"/>
    <row r="39" ht="15.45" customHeight="1" x14ac:dyDescent="0.3"/>
    <row r="40" ht="15.45" customHeight="1" x14ac:dyDescent="0.3"/>
    <row r="41" ht="15.45" customHeight="1" x14ac:dyDescent="0.3"/>
    <row r="42" ht="15.45" customHeight="1" x14ac:dyDescent="0.3"/>
    <row r="43" ht="15.45" customHeight="1" x14ac:dyDescent="0.3"/>
    <row r="44" ht="15.45" customHeight="1" x14ac:dyDescent="0.3"/>
    <row r="45" ht="15.45" customHeight="1" x14ac:dyDescent="0.3"/>
    <row r="46" ht="15.45" customHeight="1" x14ac:dyDescent="0.3"/>
    <row r="47" ht="15.45" customHeight="1" x14ac:dyDescent="0.3"/>
    <row r="48" ht="15.45" customHeight="1" x14ac:dyDescent="0.3"/>
    <row r="49" ht="15.45" customHeight="1" x14ac:dyDescent="0.3"/>
    <row r="50" ht="15.45" customHeight="1" x14ac:dyDescent="0.3"/>
    <row r="51" ht="15.45" customHeight="1" x14ac:dyDescent="0.3"/>
    <row r="52" ht="15.45" customHeight="1" x14ac:dyDescent="0.3"/>
    <row r="53" ht="15.45" customHeight="1" x14ac:dyDescent="0.3"/>
    <row r="54" ht="15.45" customHeight="1" x14ac:dyDescent="0.3"/>
    <row r="55" ht="15.45" customHeight="1" x14ac:dyDescent="0.3"/>
    <row r="56" ht="15.45" customHeight="1" x14ac:dyDescent="0.3"/>
    <row r="57" ht="15.45" customHeight="1" x14ac:dyDescent="0.3"/>
    <row r="58" ht="15.45" customHeight="1" x14ac:dyDescent="0.3"/>
    <row r="59" ht="15.45" customHeight="1" x14ac:dyDescent="0.3"/>
    <row r="60" ht="15.45" customHeight="1" x14ac:dyDescent="0.3"/>
    <row r="61" ht="15.45" customHeight="1" x14ac:dyDescent="0.3"/>
    <row r="62" ht="15.45" customHeight="1" x14ac:dyDescent="0.3"/>
    <row r="63" ht="15.45" customHeight="1" x14ac:dyDescent="0.3"/>
    <row r="64" ht="15.45" customHeight="1" x14ac:dyDescent="0.3"/>
    <row r="65" ht="15.45" customHeight="1" x14ac:dyDescent="0.3"/>
    <row r="66" ht="15.45" customHeight="1" x14ac:dyDescent="0.3"/>
    <row r="67" ht="15.45" customHeight="1" x14ac:dyDescent="0.3"/>
    <row r="68" ht="15.45" customHeight="1" x14ac:dyDescent="0.3"/>
    <row r="69" ht="15.45" customHeight="1" x14ac:dyDescent="0.3"/>
    <row r="70" ht="15.45" customHeight="1" x14ac:dyDescent="0.3"/>
    <row r="71" ht="15.45" customHeight="1" x14ac:dyDescent="0.3"/>
    <row r="72" ht="15.45" customHeight="1" x14ac:dyDescent="0.3"/>
    <row r="73" ht="15.45" customHeight="1" x14ac:dyDescent="0.3"/>
    <row r="74" ht="15.45" customHeight="1" x14ac:dyDescent="0.3"/>
    <row r="75" ht="15.45" customHeight="1" x14ac:dyDescent="0.3"/>
    <row r="76" ht="15.45" customHeight="1" x14ac:dyDescent="0.3"/>
    <row r="77" ht="15.45" customHeight="1" x14ac:dyDescent="0.3"/>
    <row r="78" ht="15.45" customHeight="1" x14ac:dyDescent="0.3"/>
    <row r="79" ht="15.45" customHeight="1" x14ac:dyDescent="0.3"/>
    <row r="80" ht="15.45" customHeight="1" x14ac:dyDescent="0.3"/>
    <row r="81" ht="15.45" customHeight="1" x14ac:dyDescent="0.3"/>
    <row r="82" ht="15.45" customHeight="1" x14ac:dyDescent="0.3"/>
    <row r="83" ht="15.45" customHeight="1" x14ac:dyDescent="0.3"/>
    <row r="84" ht="15.45" customHeight="1" x14ac:dyDescent="0.3"/>
    <row r="85" ht="15.45" customHeight="1" x14ac:dyDescent="0.3"/>
    <row r="86" ht="15.45" customHeight="1" x14ac:dyDescent="0.3"/>
    <row r="87" ht="15.45" customHeight="1" x14ac:dyDescent="0.3"/>
    <row r="88" ht="15.45" customHeight="1" x14ac:dyDescent="0.3"/>
    <row r="89" ht="15.45" customHeight="1" x14ac:dyDescent="0.3"/>
    <row r="90" ht="15.45" customHeight="1" x14ac:dyDescent="0.3"/>
    <row r="91" ht="15.45" customHeight="1" x14ac:dyDescent="0.3"/>
    <row r="92" ht="15.45" customHeight="1" x14ac:dyDescent="0.3"/>
    <row r="93" ht="15.45" customHeight="1" x14ac:dyDescent="0.3"/>
    <row r="94" ht="15.45" customHeight="1" x14ac:dyDescent="0.3"/>
    <row r="95" ht="15.45" customHeight="1" x14ac:dyDescent="0.3"/>
    <row r="96" ht="15.45" customHeight="1" x14ac:dyDescent="0.3"/>
    <row r="97" ht="15.45" customHeight="1" x14ac:dyDescent="0.3"/>
    <row r="98" ht="15.45" customHeight="1" x14ac:dyDescent="0.3"/>
    <row r="99" ht="15.45" customHeight="1" x14ac:dyDescent="0.3"/>
    <row r="100" ht="15.45" customHeight="1" x14ac:dyDescent="0.3"/>
    <row r="101" ht="15.45" customHeight="1" x14ac:dyDescent="0.3"/>
    <row r="102" ht="15.45" customHeight="1" x14ac:dyDescent="0.3"/>
    <row r="103" ht="15.45" customHeight="1" x14ac:dyDescent="0.3"/>
    <row r="104" ht="15.45" customHeight="1" x14ac:dyDescent="0.3"/>
    <row r="105" ht="15.45" customHeight="1" x14ac:dyDescent="0.3"/>
    <row r="106" ht="15.45" customHeight="1" x14ac:dyDescent="0.3"/>
    <row r="107" ht="15.45" customHeight="1" x14ac:dyDescent="0.3"/>
    <row r="108" ht="15.45" customHeight="1" x14ac:dyDescent="0.3"/>
    <row r="109" ht="15.45" customHeight="1" x14ac:dyDescent="0.3"/>
    <row r="110" ht="15.45" customHeight="1" x14ac:dyDescent="0.3"/>
    <row r="111" ht="15.45" customHeight="1" x14ac:dyDescent="0.3"/>
    <row r="112" ht="15.45" customHeight="1" x14ac:dyDescent="0.3"/>
    <row r="113" ht="15.45" customHeight="1" x14ac:dyDescent="0.3"/>
    <row r="114" ht="15.45" customHeight="1" x14ac:dyDescent="0.3"/>
    <row r="115" ht="15.45" customHeight="1" x14ac:dyDescent="0.3"/>
    <row r="116" ht="15.45" customHeight="1" x14ac:dyDescent="0.3"/>
    <row r="117" ht="15.45" customHeight="1" x14ac:dyDescent="0.3"/>
    <row r="118" ht="15.45" customHeight="1" x14ac:dyDescent="0.3"/>
    <row r="119" ht="15.45" customHeight="1" x14ac:dyDescent="0.3"/>
    <row r="120" ht="15.45" customHeight="1" x14ac:dyDescent="0.3"/>
    <row r="121" ht="15.45" customHeight="1" x14ac:dyDescent="0.3"/>
    <row r="122" ht="15.45" customHeight="1" x14ac:dyDescent="0.3"/>
    <row r="123" ht="15.45" customHeight="1" x14ac:dyDescent="0.3"/>
    <row r="124" ht="15.45" customHeight="1" x14ac:dyDescent="0.3"/>
    <row r="125" ht="15.45" customHeight="1" x14ac:dyDescent="0.3"/>
    <row r="126" ht="15.45" customHeight="1" x14ac:dyDescent="0.3"/>
    <row r="127" ht="15.45" customHeight="1" x14ac:dyDescent="0.3"/>
    <row r="128" ht="15.45" customHeight="1" x14ac:dyDescent="0.3"/>
    <row r="129" ht="15.45" customHeight="1" x14ac:dyDescent="0.3"/>
    <row r="130" ht="15.45" customHeight="1" x14ac:dyDescent="0.3"/>
    <row r="131" ht="15.45" customHeight="1" x14ac:dyDescent="0.3"/>
    <row r="132" ht="15.45" customHeight="1" x14ac:dyDescent="0.3"/>
    <row r="133" ht="15.45" customHeight="1" x14ac:dyDescent="0.3"/>
    <row r="134" ht="15.45" customHeight="1" x14ac:dyDescent="0.3"/>
    <row r="135" ht="15.45" customHeight="1" x14ac:dyDescent="0.3"/>
    <row r="136" ht="15.45" customHeight="1" x14ac:dyDescent="0.3"/>
    <row r="137" ht="15.45" customHeight="1" x14ac:dyDescent="0.3"/>
    <row r="138" ht="15.45" customHeight="1" x14ac:dyDescent="0.3"/>
    <row r="139" ht="15.45" customHeight="1" x14ac:dyDescent="0.3"/>
    <row r="140" ht="15.45" customHeight="1" x14ac:dyDescent="0.3"/>
    <row r="141" ht="15.45" customHeight="1" x14ac:dyDescent="0.3"/>
    <row r="142" ht="15.45" customHeight="1" x14ac:dyDescent="0.3"/>
    <row r="143" ht="15.45" customHeight="1" x14ac:dyDescent="0.3"/>
    <row r="144" ht="15.45" customHeight="1" x14ac:dyDescent="0.3"/>
    <row r="145" ht="15.45" customHeight="1" x14ac:dyDescent="0.3"/>
    <row r="146" ht="15.45" customHeight="1" x14ac:dyDescent="0.3"/>
    <row r="147" ht="15.45" customHeight="1" x14ac:dyDescent="0.3"/>
    <row r="148" ht="15.45" customHeight="1" x14ac:dyDescent="0.3"/>
    <row r="149" ht="15.45" customHeight="1" x14ac:dyDescent="0.3"/>
    <row r="150" ht="15.45" customHeight="1" x14ac:dyDescent="0.3"/>
    <row r="151" ht="15.45" customHeight="1" x14ac:dyDescent="0.3"/>
    <row r="152" ht="15.45" customHeight="1" x14ac:dyDescent="0.3"/>
    <row r="153" ht="15.45" customHeight="1" x14ac:dyDescent="0.3"/>
    <row r="154" ht="15.45" customHeight="1" x14ac:dyDescent="0.3"/>
    <row r="155" ht="15.45" customHeight="1" x14ac:dyDescent="0.3"/>
    <row r="156" ht="15.45" customHeight="1" x14ac:dyDescent="0.3"/>
    <row r="157" ht="15.45" customHeight="1" x14ac:dyDescent="0.3"/>
    <row r="158" ht="15.45" customHeight="1" x14ac:dyDescent="0.3"/>
    <row r="159" ht="15.45" customHeight="1" x14ac:dyDescent="0.3"/>
    <row r="160" ht="15.45" customHeight="1" x14ac:dyDescent="0.3"/>
    <row r="161" ht="15.45" customHeight="1" x14ac:dyDescent="0.3"/>
    <row r="162" ht="15.45" customHeight="1" x14ac:dyDescent="0.3"/>
    <row r="163" ht="15.45" customHeight="1" x14ac:dyDescent="0.3"/>
    <row r="164" ht="15.45" customHeight="1" x14ac:dyDescent="0.3"/>
    <row r="165" ht="15.45" customHeight="1" x14ac:dyDescent="0.3"/>
    <row r="166" ht="15.45" customHeight="1" x14ac:dyDescent="0.3"/>
    <row r="167" ht="15.45" customHeight="1" x14ac:dyDescent="0.3"/>
    <row r="168" ht="15.45" customHeight="1" x14ac:dyDescent="0.3"/>
    <row r="169" ht="15.45" customHeight="1" x14ac:dyDescent="0.3"/>
    <row r="170" ht="15.45" customHeight="1" x14ac:dyDescent="0.3"/>
    <row r="171" ht="15.45" customHeight="1" x14ac:dyDescent="0.3"/>
    <row r="172" ht="15.45" customHeight="1" x14ac:dyDescent="0.3"/>
    <row r="173" ht="15.45" customHeight="1" x14ac:dyDescent="0.3"/>
    <row r="174" ht="15.45" customHeight="1" x14ac:dyDescent="0.3"/>
    <row r="175" ht="15.45" customHeight="1" x14ac:dyDescent="0.3"/>
    <row r="176" ht="15.45" customHeight="1" x14ac:dyDescent="0.3"/>
    <row r="177" ht="15.45" customHeight="1" x14ac:dyDescent="0.3"/>
    <row r="178" ht="15.45" customHeight="1" x14ac:dyDescent="0.3"/>
    <row r="179" ht="15.45" customHeight="1" x14ac:dyDescent="0.3"/>
    <row r="180" ht="15.45" customHeight="1" x14ac:dyDescent="0.3"/>
    <row r="181" ht="15.45" customHeight="1" x14ac:dyDescent="0.3"/>
    <row r="182" ht="15.45" customHeight="1" x14ac:dyDescent="0.3"/>
    <row r="183" ht="15.45" customHeight="1" x14ac:dyDescent="0.3"/>
    <row r="184" ht="15.45" customHeight="1" x14ac:dyDescent="0.3"/>
    <row r="185" ht="15.45" customHeight="1" x14ac:dyDescent="0.3"/>
    <row r="186" ht="15.45" customHeight="1" x14ac:dyDescent="0.3"/>
    <row r="187" ht="15.45" customHeight="1" x14ac:dyDescent="0.3"/>
    <row r="188" ht="15.45" customHeight="1" x14ac:dyDescent="0.3"/>
    <row r="189" ht="15.45" customHeight="1" x14ac:dyDescent="0.3"/>
    <row r="190" ht="15.45" customHeight="1" x14ac:dyDescent="0.3"/>
    <row r="191" ht="15.45" customHeight="1" x14ac:dyDescent="0.3"/>
    <row r="192" ht="15.45" customHeight="1" x14ac:dyDescent="0.3"/>
    <row r="193" ht="15.45" customHeight="1" x14ac:dyDescent="0.3"/>
    <row r="194" ht="15.45" customHeight="1" x14ac:dyDescent="0.3"/>
    <row r="195" ht="15.45" customHeight="1" x14ac:dyDescent="0.3"/>
    <row r="196" ht="15.45" customHeight="1" x14ac:dyDescent="0.3"/>
    <row r="197" ht="15.45" customHeight="1" x14ac:dyDescent="0.3"/>
    <row r="198" ht="15.45" customHeight="1" x14ac:dyDescent="0.3"/>
    <row r="199" ht="15.45" customHeight="1" x14ac:dyDescent="0.3"/>
    <row r="200" ht="15.45" customHeight="1" x14ac:dyDescent="0.3"/>
    <row r="201" ht="15.45" customHeight="1" x14ac:dyDescent="0.3"/>
    <row r="202" ht="15.45" customHeight="1" x14ac:dyDescent="0.3"/>
    <row r="203" ht="15.45" customHeight="1" x14ac:dyDescent="0.3"/>
    <row r="204" ht="15.45" customHeight="1" x14ac:dyDescent="0.3"/>
    <row r="205" ht="15.45" customHeight="1" x14ac:dyDescent="0.3"/>
    <row r="206" ht="15.45" customHeight="1" x14ac:dyDescent="0.3"/>
    <row r="207" ht="15.45" customHeight="1" x14ac:dyDescent="0.3"/>
    <row r="208" ht="15.45" customHeight="1" x14ac:dyDescent="0.3"/>
    <row r="209" ht="15.45" customHeight="1" x14ac:dyDescent="0.3"/>
    <row r="210" ht="15.45" customHeight="1" x14ac:dyDescent="0.3"/>
    <row r="211" ht="15.45" customHeight="1" x14ac:dyDescent="0.3"/>
    <row r="212" ht="15.45" customHeight="1" x14ac:dyDescent="0.3"/>
    <row r="213" ht="15.45" customHeight="1" x14ac:dyDescent="0.3"/>
    <row r="214" ht="15.45" customHeight="1" x14ac:dyDescent="0.3"/>
    <row r="215" ht="15.45" customHeight="1" x14ac:dyDescent="0.3"/>
    <row r="216" ht="15.45" customHeight="1" x14ac:dyDescent="0.3"/>
    <row r="217" ht="15.45" customHeight="1" x14ac:dyDescent="0.3"/>
    <row r="218" ht="15.45" customHeight="1" x14ac:dyDescent="0.3"/>
    <row r="219" ht="15.45" customHeight="1" x14ac:dyDescent="0.3"/>
    <row r="220" ht="15.45" customHeight="1" x14ac:dyDescent="0.3"/>
    <row r="221" ht="15.45" customHeight="1" x14ac:dyDescent="0.3"/>
    <row r="222" ht="15.45" customHeight="1" x14ac:dyDescent="0.3"/>
    <row r="223" ht="15.45" customHeight="1" x14ac:dyDescent="0.3"/>
    <row r="224" ht="15.45" customHeight="1" x14ac:dyDescent="0.3"/>
    <row r="225" ht="15.45" customHeight="1" x14ac:dyDescent="0.3"/>
    <row r="226" ht="15.45" customHeight="1" x14ac:dyDescent="0.3"/>
    <row r="227" ht="15.45" customHeight="1" x14ac:dyDescent="0.3"/>
    <row r="228" ht="15.45" customHeight="1" x14ac:dyDescent="0.3"/>
    <row r="229" ht="15.45" customHeight="1" x14ac:dyDescent="0.3"/>
    <row r="230" ht="15.45" customHeight="1" x14ac:dyDescent="0.3"/>
    <row r="231" ht="15.45" customHeight="1" x14ac:dyDescent="0.3"/>
    <row r="232" ht="15.45" customHeight="1" x14ac:dyDescent="0.3"/>
    <row r="233" ht="15.45" customHeight="1" x14ac:dyDescent="0.3"/>
    <row r="234" ht="15.45" customHeight="1" x14ac:dyDescent="0.3"/>
    <row r="235" ht="15.45" customHeight="1" x14ac:dyDescent="0.3"/>
    <row r="236" ht="15.45" customHeight="1" x14ac:dyDescent="0.3"/>
    <row r="237" ht="15.45" customHeight="1" x14ac:dyDescent="0.3"/>
    <row r="238" ht="15.45" customHeight="1" x14ac:dyDescent="0.3"/>
    <row r="239" ht="15.45" customHeight="1" x14ac:dyDescent="0.3"/>
    <row r="240" ht="15.45" customHeight="1" x14ac:dyDescent="0.3"/>
    <row r="241" ht="15.45" customHeight="1" x14ac:dyDescent="0.3"/>
    <row r="242" ht="15.45" customHeight="1" x14ac:dyDescent="0.3"/>
    <row r="243" ht="15.45" customHeight="1" x14ac:dyDescent="0.3"/>
    <row r="244" ht="15.45" customHeight="1" x14ac:dyDescent="0.3"/>
    <row r="245" ht="15.45" customHeight="1" x14ac:dyDescent="0.3"/>
    <row r="246" ht="15.45" customHeight="1" x14ac:dyDescent="0.3"/>
    <row r="247" ht="15.45" customHeight="1" x14ac:dyDescent="0.3"/>
    <row r="248" ht="15.45" customHeight="1" x14ac:dyDescent="0.3"/>
    <row r="249" ht="15.45" customHeight="1" x14ac:dyDescent="0.3"/>
    <row r="250" ht="15.45" customHeight="1" x14ac:dyDescent="0.3"/>
    <row r="251" ht="15.45" customHeight="1" x14ac:dyDescent="0.3"/>
    <row r="252" ht="15.45" customHeight="1" x14ac:dyDescent="0.3"/>
    <row r="253" ht="15.45" customHeight="1" x14ac:dyDescent="0.3"/>
    <row r="254" ht="15.45" customHeight="1" x14ac:dyDescent="0.3"/>
    <row r="255" ht="15.45" customHeight="1" x14ac:dyDescent="0.3"/>
    <row r="256" ht="15.45" customHeight="1" x14ac:dyDescent="0.3"/>
    <row r="257" ht="15.45" customHeight="1" x14ac:dyDescent="0.3"/>
    <row r="258" ht="15.45" customHeight="1" x14ac:dyDescent="0.3"/>
    <row r="259" ht="15.45" customHeight="1" x14ac:dyDescent="0.3"/>
    <row r="260" ht="15.45" customHeight="1" x14ac:dyDescent="0.3"/>
    <row r="261" ht="15.45" customHeight="1" x14ac:dyDescent="0.3"/>
    <row r="262" ht="15.45" customHeight="1" x14ac:dyDescent="0.3"/>
    <row r="263" ht="15.45" customHeight="1" x14ac:dyDescent="0.3"/>
    <row r="264" ht="15.45" customHeight="1" x14ac:dyDescent="0.3"/>
    <row r="265" ht="15.45" customHeight="1" x14ac:dyDescent="0.3"/>
    <row r="266" ht="15.45" customHeight="1" x14ac:dyDescent="0.3"/>
    <row r="267" ht="15.45" customHeight="1" x14ac:dyDescent="0.3"/>
    <row r="268" ht="15.45" customHeight="1" x14ac:dyDescent="0.3"/>
    <row r="269" ht="15.45" customHeight="1" x14ac:dyDescent="0.3"/>
    <row r="270" ht="15.45" customHeight="1" x14ac:dyDescent="0.3"/>
    <row r="271" ht="15.45" customHeight="1" x14ac:dyDescent="0.3"/>
    <row r="272" ht="15.45" customHeight="1" x14ac:dyDescent="0.3"/>
    <row r="273" ht="15.45" customHeight="1" x14ac:dyDescent="0.3"/>
    <row r="274" ht="15.45" customHeight="1" x14ac:dyDescent="0.3"/>
    <row r="275" ht="15.45" customHeight="1" x14ac:dyDescent="0.3"/>
    <row r="276" ht="15.45" customHeight="1" x14ac:dyDescent="0.3"/>
    <row r="277" ht="15.45" customHeight="1" x14ac:dyDescent="0.3"/>
    <row r="278" ht="15.45" customHeight="1" x14ac:dyDescent="0.3"/>
    <row r="279" ht="15.45" customHeight="1" x14ac:dyDescent="0.3"/>
    <row r="280" ht="15.45" customHeight="1" x14ac:dyDescent="0.3"/>
    <row r="281" ht="15.45" customHeight="1" x14ac:dyDescent="0.3"/>
    <row r="282" ht="15.45" customHeight="1" x14ac:dyDescent="0.3"/>
    <row r="283" ht="15.45" customHeight="1" x14ac:dyDescent="0.3"/>
    <row r="284" ht="15.45" customHeight="1" x14ac:dyDescent="0.3"/>
    <row r="285" ht="15.45" customHeight="1" x14ac:dyDescent="0.3"/>
    <row r="286" ht="15.45" customHeight="1" x14ac:dyDescent="0.3"/>
    <row r="287" ht="15.45" customHeight="1" x14ac:dyDescent="0.3"/>
    <row r="288" ht="15.45" customHeight="1" x14ac:dyDescent="0.3"/>
    <row r="289" ht="15.45" customHeight="1" x14ac:dyDescent="0.3"/>
    <row r="290" ht="15.45" customHeight="1" x14ac:dyDescent="0.3"/>
    <row r="291" ht="15.45" customHeight="1" x14ac:dyDescent="0.3"/>
    <row r="292" ht="15.45" customHeight="1" x14ac:dyDescent="0.3"/>
    <row r="293" ht="15.45" customHeight="1" x14ac:dyDescent="0.3"/>
    <row r="294" ht="15.45" customHeight="1" x14ac:dyDescent="0.3"/>
    <row r="295" ht="15.45" customHeight="1" x14ac:dyDescent="0.3"/>
    <row r="296" ht="15.45" customHeight="1" x14ac:dyDescent="0.3"/>
    <row r="297" ht="15.45" customHeight="1" x14ac:dyDescent="0.3"/>
    <row r="298" ht="15.45" customHeight="1" x14ac:dyDescent="0.3"/>
    <row r="299" ht="15.45" customHeight="1" x14ac:dyDescent="0.3"/>
    <row r="300" ht="15.45" customHeight="1" x14ac:dyDescent="0.3"/>
    <row r="301" ht="15.45" customHeight="1" x14ac:dyDescent="0.3"/>
    <row r="302" ht="15.45" customHeight="1" x14ac:dyDescent="0.3"/>
    <row r="303" ht="15.45" customHeight="1" x14ac:dyDescent="0.3"/>
    <row r="304" ht="15.45" customHeight="1" x14ac:dyDescent="0.3"/>
    <row r="305" ht="15.45" customHeight="1" x14ac:dyDescent="0.3"/>
    <row r="306" ht="15.45" customHeight="1" x14ac:dyDescent="0.3"/>
    <row r="307" ht="15.45" customHeight="1" x14ac:dyDescent="0.3"/>
    <row r="308" ht="15.45" customHeight="1" x14ac:dyDescent="0.3"/>
    <row r="309" ht="15.45" customHeight="1" x14ac:dyDescent="0.3"/>
    <row r="310" ht="15.45" customHeight="1" x14ac:dyDescent="0.3"/>
    <row r="311" ht="15.45" customHeight="1" x14ac:dyDescent="0.3"/>
    <row r="312" ht="15.45" customHeight="1" x14ac:dyDescent="0.3"/>
    <row r="313" ht="15.45" customHeight="1" x14ac:dyDescent="0.3"/>
    <row r="314" ht="15.45" customHeight="1" x14ac:dyDescent="0.3"/>
    <row r="315" ht="15.45" customHeight="1" x14ac:dyDescent="0.3"/>
    <row r="316" ht="15.45" customHeight="1" x14ac:dyDescent="0.3"/>
    <row r="317" ht="15.45" customHeight="1" x14ac:dyDescent="0.3"/>
    <row r="318" ht="15.45" customHeight="1" x14ac:dyDescent="0.3"/>
    <row r="319" ht="15.45" customHeight="1" x14ac:dyDescent="0.3"/>
    <row r="320" ht="15.45" customHeight="1" x14ac:dyDescent="0.3"/>
    <row r="321" ht="15.45" customHeight="1" x14ac:dyDescent="0.3"/>
    <row r="322" ht="15.45" customHeight="1" x14ac:dyDescent="0.3"/>
    <row r="323" ht="15.45" customHeight="1" x14ac:dyDescent="0.3"/>
    <row r="324" ht="15.45" customHeight="1" x14ac:dyDescent="0.3"/>
    <row r="325" ht="15.45" customHeight="1" x14ac:dyDescent="0.3"/>
    <row r="326" ht="15.45" customHeight="1" x14ac:dyDescent="0.3"/>
    <row r="327" ht="15.45" customHeight="1" x14ac:dyDescent="0.3"/>
    <row r="328" ht="15.45" customHeight="1" x14ac:dyDescent="0.3"/>
    <row r="329" ht="15.45" customHeight="1" x14ac:dyDescent="0.3"/>
    <row r="330" ht="15.45" customHeight="1" x14ac:dyDescent="0.3"/>
    <row r="331" ht="15.45" customHeight="1" x14ac:dyDescent="0.3"/>
    <row r="332" ht="15.45" customHeight="1" x14ac:dyDescent="0.3"/>
    <row r="333" ht="15.45" customHeight="1" x14ac:dyDescent="0.3"/>
    <row r="334" ht="15.45" customHeight="1" x14ac:dyDescent="0.3"/>
    <row r="335" ht="15.45" customHeight="1" x14ac:dyDescent="0.3"/>
    <row r="336" ht="15.45" customHeight="1" x14ac:dyDescent="0.3"/>
    <row r="337" ht="15.45" customHeight="1" x14ac:dyDescent="0.3"/>
    <row r="338" ht="15.45" customHeight="1" x14ac:dyDescent="0.3"/>
    <row r="339" ht="15.45" customHeight="1" x14ac:dyDescent="0.3"/>
    <row r="340" ht="15.45" customHeight="1" x14ac:dyDescent="0.3"/>
    <row r="341" ht="15.45" customHeight="1" x14ac:dyDescent="0.3"/>
    <row r="342" ht="15.45" customHeight="1" x14ac:dyDescent="0.3"/>
    <row r="343" ht="15.45" customHeight="1" x14ac:dyDescent="0.3"/>
    <row r="344" ht="15.45" customHeight="1" x14ac:dyDescent="0.3"/>
    <row r="345" ht="15.45" customHeight="1" x14ac:dyDescent="0.3"/>
    <row r="346" ht="15.45" customHeight="1" x14ac:dyDescent="0.3"/>
    <row r="347" ht="15.45" customHeight="1" x14ac:dyDescent="0.3"/>
    <row r="348" ht="15.45" customHeight="1" x14ac:dyDescent="0.3"/>
    <row r="349" ht="15.45" customHeight="1" x14ac:dyDescent="0.3"/>
    <row r="350" ht="15.45" customHeight="1" x14ac:dyDescent="0.3"/>
    <row r="351" ht="15.45" customHeight="1" x14ac:dyDescent="0.3"/>
    <row r="352" ht="15.45" customHeight="1" x14ac:dyDescent="0.3"/>
    <row r="353" ht="15.45" customHeight="1" x14ac:dyDescent="0.3"/>
    <row r="354" ht="15.45" customHeight="1" x14ac:dyDescent="0.3"/>
    <row r="355" ht="15.45" customHeight="1" x14ac:dyDescent="0.3"/>
    <row r="356" ht="15.45" customHeight="1" x14ac:dyDescent="0.3"/>
    <row r="357" ht="15.45" customHeight="1" x14ac:dyDescent="0.3"/>
    <row r="358" ht="15.45" customHeight="1" x14ac:dyDescent="0.3"/>
    <row r="359" ht="15.45" customHeight="1" x14ac:dyDescent="0.3"/>
    <row r="360" ht="15.45" customHeight="1" x14ac:dyDescent="0.3"/>
    <row r="361" ht="15.45" customHeight="1" x14ac:dyDescent="0.3"/>
    <row r="362" ht="15.45" customHeight="1" x14ac:dyDescent="0.3"/>
    <row r="363" ht="15.45" customHeight="1" x14ac:dyDescent="0.3"/>
    <row r="364" ht="15.45" customHeight="1" x14ac:dyDescent="0.3"/>
    <row r="365" ht="15.45" customHeight="1" x14ac:dyDescent="0.3"/>
    <row r="366" ht="15.45" customHeight="1" x14ac:dyDescent="0.3"/>
    <row r="367" ht="15.45" customHeight="1" x14ac:dyDescent="0.3"/>
    <row r="368" ht="15.45" customHeight="1" x14ac:dyDescent="0.3"/>
    <row r="369" ht="15.45" customHeight="1" x14ac:dyDescent="0.3"/>
    <row r="370" ht="15.45" customHeight="1" x14ac:dyDescent="0.3"/>
    <row r="371" ht="15.45" customHeight="1" x14ac:dyDescent="0.3"/>
    <row r="372" ht="15.45" customHeight="1" x14ac:dyDescent="0.3"/>
    <row r="373" ht="15.45" customHeight="1" x14ac:dyDescent="0.3"/>
    <row r="374" ht="15.45" customHeight="1" x14ac:dyDescent="0.3"/>
    <row r="375" ht="15.45" customHeight="1" x14ac:dyDescent="0.3"/>
    <row r="376" ht="15.45" customHeight="1" x14ac:dyDescent="0.3"/>
    <row r="377" ht="15.45" customHeight="1" x14ac:dyDescent="0.3"/>
    <row r="378" ht="15.45" customHeight="1" x14ac:dyDescent="0.3"/>
    <row r="379" ht="15.45" customHeight="1" x14ac:dyDescent="0.3"/>
    <row r="380" ht="15.45" customHeight="1" x14ac:dyDescent="0.3"/>
    <row r="381" ht="15.45" customHeight="1" x14ac:dyDescent="0.3"/>
    <row r="382" ht="15.45" customHeight="1" x14ac:dyDescent="0.3"/>
    <row r="383" ht="15.45" customHeight="1" x14ac:dyDescent="0.3"/>
    <row r="384" ht="15.45" customHeight="1" x14ac:dyDescent="0.3"/>
    <row r="385" ht="15.45" customHeight="1" x14ac:dyDescent="0.3"/>
    <row r="386" ht="15.45" customHeight="1" x14ac:dyDescent="0.3"/>
    <row r="387" ht="15.45" customHeight="1" x14ac:dyDescent="0.3"/>
    <row r="388" ht="15.45" customHeight="1" x14ac:dyDescent="0.3"/>
    <row r="389" ht="15.45" customHeight="1" x14ac:dyDescent="0.3"/>
    <row r="390" ht="15.45" customHeight="1" x14ac:dyDescent="0.3"/>
    <row r="391" ht="15.45" customHeight="1" x14ac:dyDescent="0.3"/>
    <row r="392" ht="15.45" customHeight="1" x14ac:dyDescent="0.3"/>
    <row r="393" ht="15.45" customHeight="1" x14ac:dyDescent="0.3"/>
    <row r="394" ht="15.45" customHeight="1" x14ac:dyDescent="0.3"/>
    <row r="395" ht="15.45" customHeight="1" x14ac:dyDescent="0.3"/>
    <row r="396" ht="15.45" customHeight="1" x14ac:dyDescent="0.3"/>
    <row r="397" ht="15.45" customHeight="1" x14ac:dyDescent="0.3"/>
    <row r="398" ht="15.45" customHeight="1" x14ac:dyDescent="0.3"/>
    <row r="399" ht="15.45" customHeight="1" x14ac:dyDescent="0.3"/>
    <row r="400" ht="15.45" customHeight="1" x14ac:dyDescent="0.3"/>
    <row r="401" ht="15.45" customHeight="1" x14ac:dyDescent="0.3"/>
    <row r="402" ht="15.45" customHeight="1" x14ac:dyDescent="0.3"/>
    <row r="403" ht="15.45" customHeight="1" x14ac:dyDescent="0.3"/>
    <row r="404" ht="15.45" customHeight="1" x14ac:dyDescent="0.3"/>
    <row r="405" ht="15.45" customHeight="1" x14ac:dyDescent="0.3"/>
    <row r="406" ht="15.45" customHeight="1" x14ac:dyDescent="0.3"/>
    <row r="407" ht="15.45" customHeight="1" x14ac:dyDescent="0.3"/>
    <row r="408" ht="15.45" customHeight="1" x14ac:dyDescent="0.3"/>
    <row r="409" ht="15.45" customHeight="1" x14ac:dyDescent="0.3"/>
    <row r="410" ht="15.45" customHeight="1" x14ac:dyDescent="0.3"/>
    <row r="411" ht="15.45" customHeight="1" x14ac:dyDescent="0.3"/>
    <row r="412" ht="15.45" customHeight="1" x14ac:dyDescent="0.3"/>
    <row r="413" ht="15.45" customHeight="1" x14ac:dyDescent="0.3"/>
    <row r="414" ht="15.45" customHeight="1" x14ac:dyDescent="0.3"/>
    <row r="415" ht="15.45" customHeight="1" x14ac:dyDescent="0.3"/>
    <row r="416" ht="15.45" customHeight="1" x14ac:dyDescent="0.3"/>
    <row r="417" ht="15.45" customHeight="1" x14ac:dyDescent="0.3"/>
    <row r="418" ht="15.45" customHeight="1" x14ac:dyDescent="0.3"/>
    <row r="419" ht="15.45" customHeight="1" x14ac:dyDescent="0.3"/>
    <row r="420" ht="15.45" customHeight="1" x14ac:dyDescent="0.3"/>
    <row r="421" ht="15.45" customHeight="1" x14ac:dyDescent="0.3"/>
    <row r="422" ht="15.45" customHeight="1" x14ac:dyDescent="0.3"/>
    <row r="423" ht="15.45" customHeight="1" x14ac:dyDescent="0.3"/>
    <row r="424" ht="15.45" customHeight="1" x14ac:dyDescent="0.3"/>
    <row r="425" ht="15.45" customHeight="1" x14ac:dyDescent="0.3"/>
    <row r="426" ht="15.45" customHeight="1" x14ac:dyDescent="0.3"/>
    <row r="427" ht="15.45" customHeight="1" x14ac:dyDescent="0.3"/>
    <row r="428" ht="15.45" customHeight="1" x14ac:dyDescent="0.3"/>
    <row r="429" ht="15.45" customHeight="1" x14ac:dyDescent="0.3"/>
    <row r="430" ht="15.45" customHeight="1" x14ac:dyDescent="0.3"/>
    <row r="431" ht="15.45" customHeight="1" x14ac:dyDescent="0.3"/>
    <row r="432" ht="15.45" customHeight="1" x14ac:dyDescent="0.3"/>
    <row r="433" ht="15.45" customHeight="1" x14ac:dyDescent="0.3"/>
    <row r="434" ht="15.45" customHeight="1" x14ac:dyDescent="0.3"/>
    <row r="435" ht="15.45" customHeight="1" x14ac:dyDescent="0.3"/>
    <row r="436" ht="15.45" customHeight="1" x14ac:dyDescent="0.3"/>
    <row r="437" ht="15.45" customHeight="1" x14ac:dyDescent="0.3"/>
    <row r="438" ht="15.45" customHeight="1" x14ac:dyDescent="0.3"/>
    <row r="439" ht="15.45" customHeight="1" x14ac:dyDescent="0.3"/>
    <row r="440" ht="15.45" customHeight="1" x14ac:dyDescent="0.3"/>
    <row r="441" ht="15.45" customHeight="1" x14ac:dyDescent="0.3"/>
    <row r="442" ht="15.45" customHeight="1" x14ac:dyDescent="0.3"/>
    <row r="443" ht="15.45" customHeight="1" x14ac:dyDescent="0.3"/>
    <row r="444" ht="15.45" customHeight="1" x14ac:dyDescent="0.3"/>
    <row r="445" ht="15.45" customHeight="1" x14ac:dyDescent="0.3"/>
    <row r="446" ht="15.45" customHeight="1" x14ac:dyDescent="0.3"/>
    <row r="447" ht="15.45" customHeight="1" x14ac:dyDescent="0.3"/>
    <row r="448" ht="15.45" customHeight="1" x14ac:dyDescent="0.3"/>
    <row r="449" ht="15.45" customHeight="1" x14ac:dyDescent="0.3"/>
    <row r="450" ht="15.45" customHeight="1" x14ac:dyDescent="0.3"/>
    <row r="451" ht="15.45" customHeight="1" x14ac:dyDescent="0.3"/>
    <row r="452" ht="15.45" customHeight="1" x14ac:dyDescent="0.3"/>
    <row r="453" ht="15.45" customHeight="1" x14ac:dyDescent="0.3"/>
    <row r="454" ht="15.45" customHeight="1" x14ac:dyDescent="0.3"/>
    <row r="455" ht="15.45" customHeight="1" x14ac:dyDescent="0.3"/>
    <row r="456" ht="15.45" customHeight="1" x14ac:dyDescent="0.3"/>
    <row r="457" ht="15.45" customHeight="1" x14ac:dyDescent="0.3"/>
    <row r="458" ht="15.45" customHeight="1" x14ac:dyDescent="0.3"/>
    <row r="459" ht="15.45" customHeight="1" x14ac:dyDescent="0.3"/>
    <row r="460" ht="15.45" customHeight="1" x14ac:dyDescent="0.3"/>
    <row r="461" ht="15.45" customHeight="1" x14ac:dyDescent="0.3"/>
    <row r="462" ht="15.45" customHeight="1" x14ac:dyDescent="0.3"/>
    <row r="463" ht="15.45" customHeight="1" x14ac:dyDescent="0.3"/>
    <row r="464" ht="15.45" customHeight="1" x14ac:dyDescent="0.3"/>
    <row r="465" ht="15.45" customHeight="1" x14ac:dyDescent="0.3"/>
    <row r="466" ht="15.45" customHeight="1" x14ac:dyDescent="0.3"/>
    <row r="467" ht="15.45" customHeight="1" x14ac:dyDescent="0.3"/>
    <row r="468" ht="15.45" customHeight="1" x14ac:dyDescent="0.3"/>
    <row r="469" ht="15.45" customHeight="1" x14ac:dyDescent="0.3"/>
    <row r="470" ht="15.45" customHeight="1" x14ac:dyDescent="0.3"/>
    <row r="471" ht="15.45" customHeight="1" x14ac:dyDescent="0.3"/>
    <row r="472" ht="15.45" customHeight="1" x14ac:dyDescent="0.3"/>
    <row r="473" ht="15.45" customHeight="1" x14ac:dyDescent="0.3"/>
    <row r="474" ht="15.45" customHeight="1" x14ac:dyDescent="0.3"/>
    <row r="475" ht="15.45" customHeight="1" x14ac:dyDescent="0.3"/>
    <row r="476" ht="15.45" customHeight="1" x14ac:dyDescent="0.3"/>
    <row r="477" ht="15.45" customHeight="1" x14ac:dyDescent="0.3"/>
    <row r="478" ht="15.45" customHeight="1" x14ac:dyDescent="0.3"/>
    <row r="479" ht="15.45" customHeight="1" x14ac:dyDescent="0.3"/>
    <row r="480" ht="15.45" customHeight="1" x14ac:dyDescent="0.3"/>
    <row r="481" ht="15.45" customHeight="1" x14ac:dyDescent="0.3"/>
    <row r="482" ht="15.45" customHeight="1" x14ac:dyDescent="0.3"/>
    <row r="483" ht="15.45" customHeight="1" x14ac:dyDescent="0.3"/>
    <row r="484" ht="15.45" customHeight="1" x14ac:dyDescent="0.3"/>
    <row r="485" ht="15.45" customHeight="1" x14ac:dyDescent="0.3"/>
    <row r="486" ht="15.45" customHeight="1" x14ac:dyDescent="0.3"/>
    <row r="487" ht="15.45" customHeight="1" x14ac:dyDescent="0.3"/>
    <row r="488" ht="15.45" customHeight="1" x14ac:dyDescent="0.3"/>
    <row r="489" ht="15.45" customHeight="1" x14ac:dyDescent="0.3"/>
    <row r="490" ht="15.45" customHeight="1" x14ac:dyDescent="0.3"/>
    <row r="491" ht="15.45" customHeight="1" x14ac:dyDescent="0.3"/>
    <row r="492" ht="15.45" customHeight="1" x14ac:dyDescent="0.3"/>
    <row r="493" ht="15.45" customHeight="1" x14ac:dyDescent="0.3"/>
    <row r="494" ht="15.45" customHeight="1" x14ac:dyDescent="0.3"/>
    <row r="495" ht="15.45" customHeight="1" x14ac:dyDescent="0.3"/>
    <row r="496" ht="15.45" customHeight="1" x14ac:dyDescent="0.3"/>
    <row r="497" ht="15.45" customHeight="1" x14ac:dyDescent="0.3"/>
    <row r="498" ht="15.45" customHeight="1" x14ac:dyDescent="0.3"/>
    <row r="499" ht="15.45" customHeight="1" x14ac:dyDescent="0.3"/>
    <row r="500" ht="15.45" customHeight="1" x14ac:dyDescent="0.3"/>
    <row r="501" ht="15.45" customHeight="1" x14ac:dyDescent="0.3"/>
    <row r="502" ht="15.45" customHeight="1" x14ac:dyDescent="0.3"/>
    <row r="503" ht="15.45" customHeight="1" x14ac:dyDescent="0.3"/>
    <row r="504" ht="15.45" customHeight="1" x14ac:dyDescent="0.3"/>
    <row r="505" ht="15.45" customHeight="1" x14ac:dyDescent="0.3"/>
    <row r="506" ht="15.45" customHeight="1" x14ac:dyDescent="0.3"/>
    <row r="507" ht="15.45" customHeight="1" x14ac:dyDescent="0.3"/>
    <row r="508" ht="15.45" customHeight="1" x14ac:dyDescent="0.3"/>
    <row r="509" ht="15.45" customHeight="1" x14ac:dyDescent="0.3"/>
    <row r="510" ht="15.45" customHeight="1" x14ac:dyDescent="0.3"/>
    <row r="511" ht="15.45" customHeight="1" x14ac:dyDescent="0.3"/>
    <row r="512" ht="15.45" customHeight="1" x14ac:dyDescent="0.3"/>
    <row r="513" ht="15.45" customHeight="1" x14ac:dyDescent="0.3"/>
    <row r="514" ht="15.45" customHeight="1" x14ac:dyDescent="0.3"/>
    <row r="515" ht="15.45" customHeight="1" x14ac:dyDescent="0.3"/>
    <row r="516" ht="15.45" customHeight="1" x14ac:dyDescent="0.3"/>
    <row r="517" ht="15.45" customHeight="1" x14ac:dyDescent="0.3"/>
    <row r="518" ht="15.45" customHeight="1" x14ac:dyDescent="0.3"/>
    <row r="519" ht="15.45" customHeight="1" x14ac:dyDescent="0.3"/>
    <row r="520" ht="15.45" customHeight="1" x14ac:dyDescent="0.3"/>
    <row r="521" ht="15.45" customHeight="1" x14ac:dyDescent="0.3"/>
    <row r="522" ht="15.45" customHeight="1" x14ac:dyDescent="0.3"/>
    <row r="523" ht="15.45" customHeight="1" x14ac:dyDescent="0.3"/>
    <row r="524" ht="15.45" customHeight="1" x14ac:dyDescent="0.3"/>
    <row r="525" ht="15.45" customHeight="1" x14ac:dyDescent="0.3"/>
    <row r="526" ht="15.45" customHeight="1" x14ac:dyDescent="0.3"/>
    <row r="527" ht="15.45" customHeight="1" x14ac:dyDescent="0.3"/>
    <row r="528" ht="15.45" customHeight="1" x14ac:dyDescent="0.3"/>
    <row r="529" ht="15.45" customHeight="1" x14ac:dyDescent="0.3"/>
    <row r="530" ht="15.45" customHeight="1" x14ac:dyDescent="0.3"/>
    <row r="531" ht="15.45" customHeight="1" x14ac:dyDescent="0.3"/>
    <row r="532" ht="15.45" customHeight="1" x14ac:dyDescent="0.3"/>
    <row r="533" ht="15.45" customHeight="1" x14ac:dyDescent="0.3"/>
    <row r="534" ht="15.45" customHeight="1" x14ac:dyDescent="0.3"/>
    <row r="535" ht="15.45" customHeight="1" x14ac:dyDescent="0.3"/>
    <row r="536" ht="15.45" customHeight="1" x14ac:dyDescent="0.3"/>
    <row r="537" ht="15.45" customHeight="1" x14ac:dyDescent="0.3"/>
    <row r="538" ht="15.45" customHeight="1" x14ac:dyDescent="0.3"/>
    <row r="539" ht="15.45" customHeight="1" x14ac:dyDescent="0.3"/>
    <row r="540" ht="15.45" customHeight="1" x14ac:dyDescent="0.3"/>
    <row r="541" ht="15.45" customHeight="1" x14ac:dyDescent="0.3"/>
    <row r="542" ht="15.45" customHeight="1" x14ac:dyDescent="0.3"/>
    <row r="543" ht="15.45" customHeight="1" x14ac:dyDescent="0.3"/>
    <row r="544" ht="15.45" customHeight="1" x14ac:dyDescent="0.3"/>
    <row r="545" ht="15.45" customHeight="1" x14ac:dyDescent="0.3"/>
    <row r="546" ht="15.45" customHeight="1" x14ac:dyDescent="0.3"/>
    <row r="547" ht="15.45" customHeight="1" x14ac:dyDescent="0.3"/>
    <row r="548" ht="15.45" customHeight="1" x14ac:dyDescent="0.3"/>
    <row r="549" ht="15.45" customHeight="1" x14ac:dyDescent="0.3"/>
    <row r="550" ht="15.45" customHeight="1" x14ac:dyDescent="0.3"/>
    <row r="551" ht="15.45" customHeight="1" x14ac:dyDescent="0.3"/>
    <row r="552" ht="15.45" customHeight="1" x14ac:dyDescent="0.3"/>
    <row r="553" ht="15.45" customHeight="1" x14ac:dyDescent="0.3"/>
    <row r="554" ht="15.45" customHeight="1" x14ac:dyDescent="0.3"/>
    <row r="555" ht="15.45" customHeight="1" x14ac:dyDescent="0.3"/>
    <row r="556" ht="15.45" customHeight="1" x14ac:dyDescent="0.3"/>
    <row r="557" ht="15.45" customHeight="1" x14ac:dyDescent="0.3"/>
    <row r="558" ht="15.45" customHeight="1" x14ac:dyDescent="0.3"/>
    <row r="559" ht="15.45" customHeight="1" x14ac:dyDescent="0.3"/>
    <row r="560" ht="15.45" customHeight="1" x14ac:dyDescent="0.3"/>
    <row r="561" ht="15.45" customHeight="1" x14ac:dyDescent="0.3"/>
    <row r="562" ht="15.45" customHeight="1" x14ac:dyDescent="0.3"/>
    <row r="563" ht="15.45" customHeight="1" x14ac:dyDescent="0.3"/>
    <row r="564" ht="15.45" customHeight="1" x14ac:dyDescent="0.3"/>
    <row r="565" ht="15.45" customHeight="1" x14ac:dyDescent="0.3"/>
    <row r="566" ht="15.45" customHeight="1" x14ac:dyDescent="0.3"/>
    <row r="567" ht="15.45" customHeight="1" x14ac:dyDescent="0.3"/>
    <row r="568" ht="15.45" customHeight="1" x14ac:dyDescent="0.3"/>
    <row r="569" ht="15.45" customHeight="1" x14ac:dyDescent="0.3"/>
    <row r="570" ht="15.45" customHeight="1" x14ac:dyDescent="0.3"/>
    <row r="571" ht="15.45" customHeight="1" x14ac:dyDescent="0.3"/>
    <row r="572" ht="15.45" customHeight="1" x14ac:dyDescent="0.3"/>
    <row r="573" ht="15.45" customHeight="1" x14ac:dyDescent="0.3"/>
    <row r="574" ht="15.45" customHeight="1" x14ac:dyDescent="0.3"/>
    <row r="575" ht="15.45" customHeight="1" x14ac:dyDescent="0.3"/>
    <row r="576" ht="15.45" customHeight="1" x14ac:dyDescent="0.3"/>
    <row r="577" ht="15.45" customHeight="1" x14ac:dyDescent="0.3"/>
    <row r="578" ht="15.45" customHeight="1" x14ac:dyDescent="0.3"/>
    <row r="579" ht="15.45" customHeight="1" x14ac:dyDescent="0.3"/>
    <row r="580" ht="15.45" customHeight="1" x14ac:dyDescent="0.3"/>
    <row r="581" ht="15.45" customHeight="1" x14ac:dyDescent="0.3"/>
    <row r="582" ht="15.45" customHeight="1" x14ac:dyDescent="0.3"/>
    <row r="583" ht="15.45" customHeight="1" x14ac:dyDescent="0.3"/>
    <row r="584" ht="15.45" customHeight="1" x14ac:dyDescent="0.3"/>
    <row r="585" ht="15.45" customHeight="1" x14ac:dyDescent="0.3"/>
    <row r="586" ht="15.45" customHeight="1" x14ac:dyDescent="0.3"/>
    <row r="587" ht="15.45" customHeight="1" x14ac:dyDescent="0.3"/>
    <row r="588" ht="15.45" customHeight="1" x14ac:dyDescent="0.3"/>
    <row r="589" ht="15.45" customHeight="1" x14ac:dyDescent="0.3"/>
    <row r="590" ht="15.45" customHeight="1" x14ac:dyDescent="0.3"/>
    <row r="591" ht="15.45" customHeight="1" x14ac:dyDescent="0.3"/>
    <row r="592" ht="15.45" customHeight="1" x14ac:dyDescent="0.3"/>
    <row r="593" ht="15.45" customHeight="1" x14ac:dyDescent="0.3"/>
    <row r="594" ht="15.45" customHeight="1" x14ac:dyDescent="0.3"/>
    <row r="595" ht="15.45" customHeight="1" x14ac:dyDescent="0.3"/>
    <row r="596" ht="15.45" customHeight="1" x14ac:dyDescent="0.3"/>
    <row r="597" ht="15.45" customHeight="1" x14ac:dyDescent="0.3"/>
    <row r="598" ht="15.45" customHeight="1" x14ac:dyDescent="0.3"/>
    <row r="599" ht="15.45" customHeight="1" x14ac:dyDescent="0.3"/>
    <row r="600" ht="15.45" customHeight="1" x14ac:dyDescent="0.3"/>
    <row r="601" ht="15.45" customHeight="1" x14ac:dyDescent="0.3"/>
    <row r="602" ht="15.45" customHeight="1" x14ac:dyDescent="0.3"/>
    <row r="603" ht="15.45" customHeight="1" x14ac:dyDescent="0.3"/>
    <row r="604" ht="15.45" customHeight="1" x14ac:dyDescent="0.3"/>
    <row r="605" ht="15.45" customHeight="1" x14ac:dyDescent="0.3"/>
    <row r="606" ht="15.45" customHeight="1" x14ac:dyDescent="0.3"/>
    <row r="607" ht="15.45" customHeight="1" x14ac:dyDescent="0.3"/>
    <row r="608" ht="15.45" customHeight="1" x14ac:dyDescent="0.3"/>
    <row r="609" ht="15.45" customHeight="1" x14ac:dyDescent="0.3"/>
    <row r="610" ht="15.45" customHeight="1" x14ac:dyDescent="0.3"/>
    <row r="611" ht="15.45" customHeight="1" x14ac:dyDescent="0.3"/>
    <row r="612" ht="15.45" customHeight="1" x14ac:dyDescent="0.3"/>
    <row r="613" ht="15.45" customHeight="1" x14ac:dyDescent="0.3"/>
    <row r="614" ht="15.45" customHeight="1" x14ac:dyDescent="0.3"/>
    <row r="615" ht="15.45" customHeight="1" x14ac:dyDescent="0.3"/>
    <row r="616" ht="15.45" customHeight="1" x14ac:dyDescent="0.3"/>
    <row r="617" ht="15.45" customHeight="1" x14ac:dyDescent="0.3"/>
    <row r="618" ht="15.45" customHeight="1" x14ac:dyDescent="0.3"/>
    <row r="619" ht="15.45" customHeight="1" x14ac:dyDescent="0.3"/>
    <row r="620" ht="15.45" customHeight="1" x14ac:dyDescent="0.3"/>
    <row r="621" ht="15.45" customHeight="1" x14ac:dyDescent="0.3"/>
    <row r="622" ht="15.45" customHeight="1" x14ac:dyDescent="0.3"/>
    <row r="623" ht="15.45" customHeight="1" x14ac:dyDescent="0.3"/>
    <row r="624" ht="15.45" customHeight="1" x14ac:dyDescent="0.3"/>
    <row r="625" ht="15.45" customHeight="1" x14ac:dyDescent="0.3"/>
    <row r="626" ht="15.45" customHeight="1" x14ac:dyDescent="0.3"/>
    <row r="627" ht="15.45" customHeight="1" x14ac:dyDescent="0.3"/>
    <row r="628" ht="15.45" customHeight="1" x14ac:dyDescent="0.3"/>
    <row r="629" ht="15.45" customHeight="1" x14ac:dyDescent="0.3"/>
    <row r="630" ht="15.45" customHeight="1" x14ac:dyDescent="0.3"/>
    <row r="631" ht="15.45" customHeight="1" x14ac:dyDescent="0.3"/>
    <row r="632" ht="15.45" customHeight="1" x14ac:dyDescent="0.3"/>
    <row r="633" ht="15.45" customHeight="1" x14ac:dyDescent="0.3"/>
    <row r="634" ht="15.45" customHeight="1" x14ac:dyDescent="0.3"/>
    <row r="635" ht="15.45" customHeight="1" x14ac:dyDescent="0.3"/>
    <row r="636" ht="15.45" customHeight="1" x14ac:dyDescent="0.3"/>
    <row r="637" ht="15.45" customHeight="1" x14ac:dyDescent="0.3"/>
    <row r="638" ht="15.45" customHeight="1" x14ac:dyDescent="0.3"/>
    <row r="639" ht="15.45" customHeight="1" x14ac:dyDescent="0.3"/>
    <row r="640" ht="15.45" customHeight="1" x14ac:dyDescent="0.3"/>
    <row r="641" ht="15.45" customHeight="1" x14ac:dyDescent="0.3"/>
    <row r="642" ht="15.45" customHeight="1" x14ac:dyDescent="0.3"/>
    <row r="643" ht="15.45" customHeight="1" x14ac:dyDescent="0.3"/>
    <row r="644" ht="15.45" customHeight="1" x14ac:dyDescent="0.3"/>
    <row r="645" ht="15.45" customHeight="1" x14ac:dyDescent="0.3"/>
    <row r="646" ht="15.45" customHeight="1" x14ac:dyDescent="0.3"/>
    <row r="647" ht="15.45" customHeight="1" x14ac:dyDescent="0.3"/>
    <row r="648" ht="15.45" customHeight="1" x14ac:dyDescent="0.3"/>
    <row r="649" ht="15.45" customHeight="1" x14ac:dyDescent="0.3"/>
    <row r="650" ht="15.45" customHeight="1" x14ac:dyDescent="0.3"/>
    <row r="651" ht="15.45" customHeight="1" x14ac:dyDescent="0.3"/>
    <row r="652" ht="15.45" customHeight="1" x14ac:dyDescent="0.3"/>
    <row r="653" ht="15.45" customHeight="1" x14ac:dyDescent="0.3"/>
    <row r="654" ht="15.45" customHeight="1" x14ac:dyDescent="0.3"/>
    <row r="655" ht="15.45" customHeight="1" x14ac:dyDescent="0.3"/>
    <row r="656" ht="15.45" customHeight="1" x14ac:dyDescent="0.3"/>
    <row r="657" ht="15.45" customHeight="1" x14ac:dyDescent="0.3"/>
    <row r="658" ht="15.45" customHeight="1" x14ac:dyDescent="0.3"/>
    <row r="659" ht="15.45" customHeight="1" x14ac:dyDescent="0.3"/>
    <row r="660" ht="15.45" customHeight="1" x14ac:dyDescent="0.3"/>
    <row r="661" ht="15.45" customHeight="1" x14ac:dyDescent="0.3"/>
    <row r="662" ht="15.45" customHeight="1" x14ac:dyDescent="0.3"/>
    <row r="663" ht="15.45" customHeight="1" x14ac:dyDescent="0.3"/>
    <row r="664" ht="15.45" customHeight="1" x14ac:dyDescent="0.3"/>
    <row r="665" ht="15.45" customHeight="1" x14ac:dyDescent="0.3"/>
    <row r="666" ht="15.45" customHeight="1" x14ac:dyDescent="0.3"/>
    <row r="667" ht="15.45" customHeight="1" x14ac:dyDescent="0.3"/>
    <row r="668" ht="15.45" customHeight="1" x14ac:dyDescent="0.3"/>
    <row r="669" ht="15.45" customHeight="1" x14ac:dyDescent="0.3"/>
    <row r="670" ht="15.45" customHeight="1" x14ac:dyDescent="0.3"/>
    <row r="671" ht="15.45" customHeight="1" x14ac:dyDescent="0.3"/>
    <row r="672" ht="15.45" customHeight="1" x14ac:dyDescent="0.3"/>
    <row r="673" ht="15.45" customHeight="1" x14ac:dyDescent="0.3"/>
    <row r="674" ht="15.45" customHeight="1" x14ac:dyDescent="0.3"/>
    <row r="675" ht="15.45" customHeight="1" x14ac:dyDescent="0.3"/>
    <row r="676" ht="15.45" customHeight="1" x14ac:dyDescent="0.3"/>
    <row r="677" ht="15.45" customHeight="1" x14ac:dyDescent="0.3"/>
    <row r="678" ht="15.45" customHeight="1" x14ac:dyDescent="0.3"/>
    <row r="679" ht="15.45" customHeight="1" x14ac:dyDescent="0.3"/>
    <row r="680" ht="15.45" customHeight="1" x14ac:dyDescent="0.3"/>
    <row r="681" ht="15.45" customHeight="1" x14ac:dyDescent="0.3"/>
    <row r="682" ht="15.45" customHeight="1" x14ac:dyDescent="0.3"/>
    <row r="683" ht="15.45" customHeight="1" x14ac:dyDescent="0.3"/>
    <row r="684" ht="15.45" customHeight="1" x14ac:dyDescent="0.3"/>
    <row r="685" ht="15.45" customHeight="1" x14ac:dyDescent="0.3"/>
    <row r="686" ht="15.45" customHeight="1" x14ac:dyDescent="0.3"/>
    <row r="687" ht="15.45" customHeight="1" x14ac:dyDescent="0.3"/>
    <row r="688" ht="15.45" customHeight="1" x14ac:dyDescent="0.3"/>
    <row r="689" ht="15.45" customHeight="1" x14ac:dyDescent="0.3"/>
    <row r="690" ht="15.45" customHeight="1" x14ac:dyDescent="0.3"/>
    <row r="691" ht="15.45" customHeight="1" x14ac:dyDescent="0.3"/>
    <row r="692" ht="15.45" customHeight="1" x14ac:dyDescent="0.3"/>
    <row r="693" ht="15.45" customHeight="1" x14ac:dyDescent="0.3"/>
    <row r="694" ht="15.45" customHeight="1" x14ac:dyDescent="0.3"/>
    <row r="695" ht="15.45" customHeight="1" x14ac:dyDescent="0.3"/>
    <row r="696" ht="15.45" customHeight="1" x14ac:dyDescent="0.3"/>
    <row r="697" ht="15.45" customHeight="1" x14ac:dyDescent="0.3"/>
    <row r="698" ht="15.45" customHeight="1" x14ac:dyDescent="0.3"/>
    <row r="699" ht="15.45" customHeight="1" x14ac:dyDescent="0.3"/>
    <row r="700" ht="15.45" customHeight="1" x14ac:dyDescent="0.3"/>
    <row r="701" ht="15.45" customHeight="1" x14ac:dyDescent="0.3"/>
    <row r="702" ht="15.45" customHeight="1" x14ac:dyDescent="0.3"/>
    <row r="703" ht="15.45" customHeight="1" x14ac:dyDescent="0.3"/>
    <row r="704" ht="15.45" customHeight="1" x14ac:dyDescent="0.3"/>
    <row r="705" ht="15.45" customHeight="1" x14ac:dyDescent="0.3"/>
    <row r="706" ht="15.45" customHeight="1" x14ac:dyDescent="0.3"/>
    <row r="707" ht="15.45" customHeight="1" x14ac:dyDescent="0.3"/>
    <row r="708" ht="15.45" customHeight="1" x14ac:dyDescent="0.3"/>
    <row r="709" ht="15.45" customHeight="1" x14ac:dyDescent="0.3"/>
    <row r="710" ht="15.45" customHeight="1" x14ac:dyDescent="0.3"/>
    <row r="711" ht="15.45" customHeight="1" x14ac:dyDescent="0.3"/>
    <row r="712" ht="15.45" customHeight="1" x14ac:dyDescent="0.3"/>
    <row r="713" ht="15.45" customHeight="1" x14ac:dyDescent="0.3"/>
    <row r="714" ht="15.45" customHeight="1" x14ac:dyDescent="0.3"/>
    <row r="715" ht="15.45" customHeight="1" x14ac:dyDescent="0.3"/>
    <row r="716" ht="15.45" customHeight="1" x14ac:dyDescent="0.3"/>
    <row r="717" ht="15.45" customHeight="1" x14ac:dyDescent="0.3"/>
    <row r="718" ht="15.45" customHeight="1" x14ac:dyDescent="0.3"/>
    <row r="719" ht="15.45" customHeight="1" x14ac:dyDescent="0.3"/>
    <row r="720" ht="15.45" customHeight="1" x14ac:dyDescent="0.3"/>
    <row r="721" ht="15.45" customHeight="1" x14ac:dyDescent="0.3"/>
    <row r="722" ht="15.45" customHeight="1" x14ac:dyDescent="0.3"/>
    <row r="723" ht="15.45" customHeight="1" x14ac:dyDescent="0.3"/>
    <row r="724" ht="15.45" customHeight="1" x14ac:dyDescent="0.3"/>
    <row r="725" ht="15.45" customHeight="1" x14ac:dyDescent="0.3"/>
    <row r="726" ht="15.45" customHeight="1" x14ac:dyDescent="0.3"/>
    <row r="727" ht="15.45" customHeight="1" x14ac:dyDescent="0.3"/>
    <row r="728" ht="15.45" customHeight="1" x14ac:dyDescent="0.3"/>
    <row r="729" ht="15.45" customHeight="1" x14ac:dyDescent="0.3"/>
    <row r="730" ht="15.45" customHeight="1" x14ac:dyDescent="0.3"/>
    <row r="731" ht="15.45" customHeight="1" x14ac:dyDescent="0.3"/>
    <row r="732" ht="15.45" customHeight="1" x14ac:dyDescent="0.3"/>
    <row r="733" ht="15.45" customHeight="1" x14ac:dyDescent="0.3"/>
    <row r="734" ht="15.45" customHeight="1" x14ac:dyDescent="0.3"/>
    <row r="735" ht="15.45" customHeight="1" x14ac:dyDescent="0.3"/>
    <row r="736" ht="15.45" customHeight="1" x14ac:dyDescent="0.3"/>
    <row r="737" ht="15.45" customHeight="1" x14ac:dyDescent="0.3"/>
    <row r="738" ht="15.45" customHeight="1" x14ac:dyDescent="0.3"/>
    <row r="739" ht="15.45" customHeight="1" x14ac:dyDescent="0.3"/>
    <row r="740" ht="15.45" customHeight="1" x14ac:dyDescent="0.3"/>
    <row r="741" ht="15.45" customHeight="1" x14ac:dyDescent="0.3"/>
    <row r="742" ht="15.45" customHeight="1" x14ac:dyDescent="0.3"/>
    <row r="743" ht="15.45" customHeight="1" x14ac:dyDescent="0.3"/>
    <row r="744" ht="15.45" customHeight="1" x14ac:dyDescent="0.3"/>
    <row r="745" ht="15.45" customHeight="1" x14ac:dyDescent="0.3"/>
    <row r="746" ht="15.45" customHeight="1" x14ac:dyDescent="0.3"/>
    <row r="747" ht="15.45" customHeight="1" x14ac:dyDescent="0.3"/>
    <row r="748" ht="15.45" customHeight="1" x14ac:dyDescent="0.3"/>
    <row r="749" ht="15.45" customHeight="1" x14ac:dyDescent="0.3"/>
    <row r="750" ht="15.45" customHeight="1" x14ac:dyDescent="0.3"/>
    <row r="751" ht="15.45" customHeight="1" x14ac:dyDescent="0.3"/>
    <row r="752" ht="15.45" customHeight="1" x14ac:dyDescent="0.3"/>
    <row r="753" ht="15.45" customHeight="1" x14ac:dyDescent="0.3"/>
    <row r="754" ht="15.45" customHeight="1" x14ac:dyDescent="0.3"/>
    <row r="755" ht="15.45" customHeight="1" x14ac:dyDescent="0.3"/>
    <row r="756" ht="15.45" customHeight="1" x14ac:dyDescent="0.3"/>
    <row r="757" ht="15.45" customHeight="1" x14ac:dyDescent="0.3"/>
    <row r="758" ht="15.45" customHeight="1" x14ac:dyDescent="0.3"/>
    <row r="759" ht="15.45" customHeight="1" x14ac:dyDescent="0.3"/>
    <row r="760" ht="15.45" customHeight="1" x14ac:dyDescent="0.3"/>
    <row r="761" ht="15.45" customHeight="1" x14ac:dyDescent="0.3"/>
    <row r="762" ht="15.45" customHeight="1" x14ac:dyDescent="0.3"/>
    <row r="763" ht="15.45" customHeight="1" x14ac:dyDescent="0.3"/>
    <row r="764" ht="15.45" customHeight="1" x14ac:dyDescent="0.3"/>
    <row r="765" ht="15.45" customHeight="1" x14ac:dyDescent="0.3"/>
    <row r="766" ht="15.45" customHeight="1" x14ac:dyDescent="0.3"/>
    <row r="767" ht="15.45" customHeight="1" x14ac:dyDescent="0.3"/>
    <row r="768" ht="15.45" customHeight="1" x14ac:dyDescent="0.3"/>
    <row r="769" ht="15.45" customHeight="1" x14ac:dyDescent="0.3"/>
    <row r="770" ht="15.45" customHeight="1" x14ac:dyDescent="0.3"/>
    <row r="771" ht="15.45" customHeight="1" x14ac:dyDescent="0.3"/>
    <row r="772" ht="15.45" customHeight="1" x14ac:dyDescent="0.3"/>
    <row r="773" ht="15.45" customHeight="1" x14ac:dyDescent="0.3"/>
    <row r="774" ht="15.45" customHeight="1" x14ac:dyDescent="0.3"/>
    <row r="775" ht="15.45" customHeight="1" x14ac:dyDescent="0.3"/>
    <row r="776" ht="15.45" customHeight="1" x14ac:dyDescent="0.3"/>
    <row r="777" ht="15.45" customHeight="1" x14ac:dyDescent="0.3"/>
    <row r="778" ht="15.45" customHeight="1" x14ac:dyDescent="0.3"/>
    <row r="779" ht="15.45" customHeight="1" x14ac:dyDescent="0.3"/>
    <row r="780" ht="15.45" customHeight="1" x14ac:dyDescent="0.3"/>
    <row r="781" ht="15.45" customHeight="1" x14ac:dyDescent="0.3"/>
    <row r="782" ht="15.45" customHeight="1" x14ac:dyDescent="0.3"/>
    <row r="783" ht="15.45" customHeight="1" x14ac:dyDescent="0.3"/>
    <row r="784" ht="15.45" customHeight="1" x14ac:dyDescent="0.3"/>
    <row r="785" ht="15.45" customHeight="1" x14ac:dyDescent="0.3"/>
    <row r="786" ht="15.45" customHeight="1" x14ac:dyDescent="0.3"/>
    <row r="787" ht="15.45" customHeight="1" x14ac:dyDescent="0.3"/>
    <row r="788" ht="15.45" customHeight="1" x14ac:dyDescent="0.3"/>
    <row r="789" ht="15.45" customHeight="1" x14ac:dyDescent="0.3"/>
    <row r="790" ht="15.45" customHeight="1" x14ac:dyDescent="0.3"/>
    <row r="791" ht="15.45" customHeight="1" x14ac:dyDescent="0.3"/>
    <row r="792" ht="15.45" customHeight="1" x14ac:dyDescent="0.3"/>
    <row r="793" ht="15.45" customHeight="1" x14ac:dyDescent="0.3"/>
    <row r="794" ht="15.45" customHeight="1" x14ac:dyDescent="0.3"/>
    <row r="795" ht="15.45" customHeight="1" x14ac:dyDescent="0.3"/>
    <row r="796" ht="15.45" customHeight="1" x14ac:dyDescent="0.3"/>
    <row r="797" ht="15.45" customHeight="1" x14ac:dyDescent="0.3"/>
    <row r="798" ht="15.45" customHeight="1" x14ac:dyDescent="0.3"/>
    <row r="799" ht="15.45" customHeight="1" x14ac:dyDescent="0.3"/>
    <row r="800" ht="15.45" customHeight="1" x14ac:dyDescent="0.3"/>
    <row r="801" ht="15.45" customHeight="1" x14ac:dyDescent="0.3"/>
    <row r="802" ht="15.45" customHeight="1" x14ac:dyDescent="0.3"/>
    <row r="803" ht="15.45" customHeight="1" x14ac:dyDescent="0.3"/>
    <row r="804" ht="15.45" customHeight="1" x14ac:dyDescent="0.3"/>
    <row r="805" ht="15.45" customHeight="1" x14ac:dyDescent="0.3"/>
    <row r="806" ht="15.45" customHeight="1" x14ac:dyDescent="0.3"/>
    <row r="807" ht="15.45" customHeight="1" x14ac:dyDescent="0.3"/>
    <row r="808" ht="15.45" customHeight="1" x14ac:dyDescent="0.3"/>
    <row r="809" ht="15.45" customHeight="1" x14ac:dyDescent="0.3"/>
    <row r="810" ht="15.45" customHeight="1" x14ac:dyDescent="0.3"/>
    <row r="811" ht="15.45" customHeight="1" x14ac:dyDescent="0.3"/>
    <row r="812" ht="15.45" customHeight="1" x14ac:dyDescent="0.3"/>
    <row r="813" ht="15.45" customHeight="1" x14ac:dyDescent="0.3"/>
    <row r="814" ht="15.45" customHeight="1" x14ac:dyDescent="0.3"/>
    <row r="815" ht="15.45" customHeight="1" x14ac:dyDescent="0.3"/>
    <row r="816" ht="15.45" customHeight="1" x14ac:dyDescent="0.3"/>
    <row r="817" ht="15.45" customHeight="1" x14ac:dyDescent="0.3"/>
    <row r="818" ht="15.45" customHeight="1" x14ac:dyDescent="0.3"/>
    <row r="819" ht="15.45" customHeight="1" x14ac:dyDescent="0.3"/>
    <row r="820" ht="15.45" customHeight="1" x14ac:dyDescent="0.3"/>
    <row r="821" ht="15.45" customHeight="1" x14ac:dyDescent="0.3"/>
    <row r="822" ht="15.45" customHeight="1" x14ac:dyDescent="0.3"/>
    <row r="823" ht="15.45" customHeight="1" x14ac:dyDescent="0.3"/>
    <row r="824" ht="15.45" customHeight="1" x14ac:dyDescent="0.3"/>
    <row r="825" ht="15.45" customHeight="1" x14ac:dyDescent="0.3"/>
    <row r="826" ht="15.45" customHeight="1" x14ac:dyDescent="0.3"/>
    <row r="827" ht="15.45" customHeight="1" x14ac:dyDescent="0.3"/>
    <row r="828" ht="15.45" customHeight="1" x14ac:dyDescent="0.3"/>
    <row r="829" ht="15.45" customHeight="1" x14ac:dyDescent="0.3"/>
    <row r="830" ht="15.45" customHeight="1" x14ac:dyDescent="0.3"/>
    <row r="831" ht="15.45" customHeight="1" x14ac:dyDescent="0.3"/>
    <row r="832" ht="15.45" customHeight="1" x14ac:dyDescent="0.3"/>
    <row r="833" ht="15.45" customHeight="1" x14ac:dyDescent="0.3"/>
    <row r="834" ht="15.45" customHeight="1" x14ac:dyDescent="0.3"/>
    <row r="835" ht="15.45" customHeight="1" x14ac:dyDescent="0.3"/>
    <row r="836" ht="15.45" customHeight="1" x14ac:dyDescent="0.3"/>
    <row r="837" ht="15.45" customHeight="1" x14ac:dyDescent="0.3"/>
    <row r="838" ht="15.45" customHeight="1" x14ac:dyDescent="0.3"/>
    <row r="839" ht="15.45" customHeight="1" x14ac:dyDescent="0.3"/>
    <row r="840" ht="15.45" customHeight="1" x14ac:dyDescent="0.3"/>
    <row r="841" ht="15.45" customHeight="1" x14ac:dyDescent="0.3"/>
    <row r="842" ht="15.45" customHeight="1" x14ac:dyDescent="0.3"/>
    <row r="843" ht="15.45" customHeight="1" x14ac:dyDescent="0.3"/>
    <row r="844" ht="15.45" customHeight="1" x14ac:dyDescent="0.3"/>
    <row r="845" ht="15.45" customHeight="1" x14ac:dyDescent="0.3"/>
    <row r="846" ht="15.45" customHeight="1" x14ac:dyDescent="0.3"/>
    <row r="847" ht="15.45" customHeight="1" x14ac:dyDescent="0.3"/>
    <row r="848" ht="15.45" customHeight="1" x14ac:dyDescent="0.3"/>
    <row r="849" ht="15.45" customHeight="1" x14ac:dyDescent="0.3"/>
    <row r="850" ht="15.45" customHeight="1" x14ac:dyDescent="0.3"/>
    <row r="851" ht="15.45" customHeight="1" x14ac:dyDescent="0.3"/>
    <row r="852" ht="15.45" customHeight="1" x14ac:dyDescent="0.3"/>
    <row r="853" ht="15.45" customHeight="1" x14ac:dyDescent="0.3"/>
    <row r="854" ht="15.45" customHeight="1" x14ac:dyDescent="0.3"/>
    <row r="855" ht="15.45" customHeight="1" x14ac:dyDescent="0.3"/>
    <row r="856" ht="15.45" customHeight="1" x14ac:dyDescent="0.3"/>
    <row r="857" ht="15.45" customHeight="1" x14ac:dyDescent="0.3"/>
    <row r="858" ht="15.45" customHeight="1" x14ac:dyDescent="0.3"/>
    <row r="859" ht="15.45" customHeight="1" x14ac:dyDescent="0.3"/>
    <row r="860" ht="15.45" customHeight="1" x14ac:dyDescent="0.3"/>
    <row r="861" ht="15.45" customHeight="1" x14ac:dyDescent="0.3"/>
    <row r="862" ht="15.45" customHeight="1" x14ac:dyDescent="0.3"/>
    <row r="863" ht="15.45" customHeight="1" x14ac:dyDescent="0.3"/>
    <row r="864" ht="15.45" customHeight="1" x14ac:dyDescent="0.3"/>
    <row r="865" ht="15.45" customHeight="1" x14ac:dyDescent="0.3"/>
    <row r="866" ht="15.45" customHeight="1" x14ac:dyDescent="0.3"/>
    <row r="867" ht="15.45" customHeight="1" x14ac:dyDescent="0.3"/>
    <row r="868" ht="15.45" customHeight="1" x14ac:dyDescent="0.3"/>
    <row r="869" ht="15.45" customHeight="1" x14ac:dyDescent="0.3"/>
    <row r="870" ht="15.45" customHeight="1" x14ac:dyDescent="0.3"/>
    <row r="871" ht="15.45" customHeight="1" x14ac:dyDescent="0.3"/>
    <row r="872" ht="15.45" customHeight="1" x14ac:dyDescent="0.3"/>
    <row r="873" ht="15.45" customHeight="1" x14ac:dyDescent="0.3"/>
    <row r="874" ht="15.45" customHeight="1" x14ac:dyDescent="0.3"/>
    <row r="875" ht="15.45" customHeight="1" x14ac:dyDescent="0.3"/>
    <row r="876" ht="15.45" customHeight="1" x14ac:dyDescent="0.3"/>
    <row r="877" ht="15.45" customHeight="1" x14ac:dyDescent="0.3"/>
    <row r="878" ht="15.45" customHeight="1" x14ac:dyDescent="0.3"/>
    <row r="879" ht="15.45" customHeight="1" x14ac:dyDescent="0.3"/>
    <row r="880" ht="15.45" customHeight="1" x14ac:dyDescent="0.3"/>
    <row r="881" ht="15.45" customHeight="1" x14ac:dyDescent="0.3"/>
    <row r="882" ht="15.45" customHeight="1" x14ac:dyDescent="0.3"/>
    <row r="883" ht="15.45" customHeight="1" x14ac:dyDescent="0.3"/>
    <row r="884" ht="15.45" customHeight="1" x14ac:dyDescent="0.3"/>
    <row r="885" ht="15.45" customHeight="1" x14ac:dyDescent="0.3"/>
    <row r="886" ht="15.45" customHeight="1" x14ac:dyDescent="0.3"/>
    <row r="887" ht="15.45" customHeight="1" x14ac:dyDescent="0.3"/>
    <row r="888" ht="15.45" customHeight="1" x14ac:dyDescent="0.3"/>
    <row r="889" ht="15.45" customHeight="1" x14ac:dyDescent="0.3"/>
    <row r="890" ht="15.45" customHeight="1" x14ac:dyDescent="0.3"/>
    <row r="891" ht="15.45" customHeight="1" x14ac:dyDescent="0.3"/>
    <row r="892" ht="15.45" customHeight="1" x14ac:dyDescent="0.3"/>
    <row r="893" ht="15.45" customHeight="1" x14ac:dyDescent="0.3"/>
    <row r="894" ht="15.45" customHeight="1" x14ac:dyDescent="0.3"/>
    <row r="895" ht="15.45" customHeight="1" x14ac:dyDescent="0.3"/>
    <row r="896" ht="15.45" customHeight="1" x14ac:dyDescent="0.3"/>
    <row r="897" ht="15.45" customHeight="1" x14ac:dyDescent="0.3"/>
    <row r="898" ht="15.45" customHeight="1" x14ac:dyDescent="0.3"/>
    <row r="899" ht="15.45" customHeight="1" x14ac:dyDescent="0.3"/>
    <row r="900" ht="15.45" customHeight="1" x14ac:dyDescent="0.3"/>
    <row r="901" ht="15.45" customHeight="1" x14ac:dyDescent="0.3"/>
    <row r="902" ht="15.45" customHeight="1" x14ac:dyDescent="0.3"/>
    <row r="903" ht="15.45" customHeight="1" x14ac:dyDescent="0.3"/>
    <row r="904" ht="15.45" customHeight="1" x14ac:dyDescent="0.3"/>
    <row r="905" ht="15.45" customHeight="1" x14ac:dyDescent="0.3"/>
    <row r="906" ht="15.45" customHeight="1" x14ac:dyDescent="0.3"/>
    <row r="907" ht="15.45" customHeight="1" x14ac:dyDescent="0.3"/>
    <row r="908" ht="15.45" customHeight="1" x14ac:dyDescent="0.3"/>
    <row r="909" ht="15.45" customHeight="1" x14ac:dyDescent="0.3"/>
    <row r="910" ht="15.45" customHeight="1" x14ac:dyDescent="0.3"/>
    <row r="911" ht="15.45" customHeight="1" x14ac:dyDescent="0.3"/>
    <row r="912" ht="15.45" customHeight="1" x14ac:dyDescent="0.3"/>
    <row r="913" ht="15.45" customHeight="1" x14ac:dyDescent="0.3"/>
    <row r="914" ht="15.45" customHeight="1" x14ac:dyDescent="0.3"/>
    <row r="915" ht="15.45" customHeight="1" x14ac:dyDescent="0.3"/>
    <row r="916" ht="15.45" customHeight="1" x14ac:dyDescent="0.3"/>
    <row r="917" ht="15.45" customHeight="1" x14ac:dyDescent="0.3"/>
    <row r="918" ht="15.45" customHeight="1" x14ac:dyDescent="0.3"/>
    <row r="919" ht="15.45" customHeight="1" x14ac:dyDescent="0.3"/>
    <row r="920" ht="15.45" customHeight="1" x14ac:dyDescent="0.3"/>
    <row r="921" ht="15.45" customHeight="1" x14ac:dyDescent="0.3"/>
    <row r="922" ht="15.45" customHeight="1" x14ac:dyDescent="0.3"/>
    <row r="923" ht="15.45" customHeight="1" x14ac:dyDescent="0.3"/>
    <row r="924" ht="15.45" customHeight="1" x14ac:dyDescent="0.3"/>
    <row r="925" ht="15.45" customHeight="1" x14ac:dyDescent="0.3"/>
    <row r="926" ht="15.45" customHeight="1" x14ac:dyDescent="0.3"/>
    <row r="927" ht="15.45" customHeight="1" x14ac:dyDescent="0.3"/>
    <row r="928" ht="15.45" customHeight="1" x14ac:dyDescent="0.3"/>
    <row r="929" ht="15.45" customHeight="1" x14ac:dyDescent="0.3"/>
    <row r="930" ht="15.45" customHeight="1" x14ac:dyDescent="0.3"/>
    <row r="931" ht="15.45" customHeight="1" x14ac:dyDescent="0.3"/>
    <row r="932" ht="15.45" customHeight="1" x14ac:dyDescent="0.3"/>
    <row r="933" ht="15.45" customHeight="1" x14ac:dyDescent="0.3"/>
    <row r="934" ht="15.45" customHeight="1" x14ac:dyDescent="0.3"/>
    <row r="935" ht="15.45" customHeight="1" x14ac:dyDescent="0.3"/>
    <row r="936" ht="15.45" customHeight="1" x14ac:dyDescent="0.3"/>
    <row r="937" ht="15.45" customHeight="1" x14ac:dyDescent="0.3"/>
    <row r="938" ht="15.45" customHeight="1" x14ac:dyDescent="0.3"/>
    <row r="939" ht="15.45" customHeight="1" x14ac:dyDescent="0.3"/>
    <row r="940" ht="15.45" customHeight="1" x14ac:dyDescent="0.3"/>
    <row r="941" ht="15.45" customHeight="1" x14ac:dyDescent="0.3"/>
    <row r="942" ht="15.45" customHeight="1" x14ac:dyDescent="0.3"/>
    <row r="943" ht="15.45" customHeight="1" x14ac:dyDescent="0.3"/>
    <row r="944" ht="15.45" customHeight="1" x14ac:dyDescent="0.3"/>
    <row r="945" ht="15.45" customHeight="1" x14ac:dyDescent="0.3"/>
    <row r="946" ht="15.45" customHeight="1" x14ac:dyDescent="0.3"/>
    <row r="947" ht="15.45" customHeight="1" x14ac:dyDescent="0.3"/>
    <row r="948" ht="15.45" customHeight="1" x14ac:dyDescent="0.3"/>
    <row r="949" ht="15.45" customHeight="1" x14ac:dyDescent="0.3"/>
    <row r="950" ht="15.45" customHeight="1" x14ac:dyDescent="0.3"/>
    <row r="951" ht="15.45" customHeight="1" x14ac:dyDescent="0.3"/>
    <row r="952" ht="15.45" customHeight="1" x14ac:dyDescent="0.3"/>
    <row r="953" ht="15.45" customHeight="1" x14ac:dyDescent="0.3"/>
    <row r="954" ht="15.45" customHeight="1" x14ac:dyDescent="0.3"/>
    <row r="955" ht="15.45" customHeight="1" x14ac:dyDescent="0.3"/>
    <row r="956" ht="15.45" customHeight="1" x14ac:dyDescent="0.3"/>
    <row r="957" ht="15.45" customHeight="1" x14ac:dyDescent="0.3"/>
    <row r="958" ht="15.45" customHeight="1" x14ac:dyDescent="0.3"/>
    <row r="959" ht="15.45" customHeight="1" x14ac:dyDescent="0.3"/>
    <row r="960" ht="15.45" customHeight="1" x14ac:dyDescent="0.3"/>
    <row r="961" ht="15.45" customHeight="1" x14ac:dyDescent="0.3"/>
    <row r="962" ht="15.45" customHeight="1" x14ac:dyDescent="0.3"/>
    <row r="963" ht="15.45" customHeight="1" x14ac:dyDescent="0.3"/>
    <row r="964" ht="15.45" customHeight="1" x14ac:dyDescent="0.3"/>
    <row r="965" ht="15.45" customHeight="1" x14ac:dyDescent="0.3"/>
    <row r="966" ht="15.45" customHeight="1" x14ac:dyDescent="0.3"/>
    <row r="967" ht="15.45" customHeight="1" x14ac:dyDescent="0.3"/>
    <row r="968" ht="15.45" customHeight="1" x14ac:dyDescent="0.3"/>
    <row r="969" ht="15.45" customHeight="1" x14ac:dyDescent="0.3"/>
    <row r="970" ht="15.45" customHeight="1" x14ac:dyDescent="0.3"/>
    <row r="971" ht="15.45" customHeight="1" x14ac:dyDescent="0.3"/>
    <row r="972" ht="15.45" customHeight="1" x14ac:dyDescent="0.3"/>
    <row r="973" ht="15.45" customHeight="1" x14ac:dyDescent="0.3"/>
    <row r="974" ht="15.45" customHeight="1" x14ac:dyDescent="0.3"/>
    <row r="975" ht="15.45" customHeight="1" x14ac:dyDescent="0.3"/>
    <row r="976" ht="15.45" customHeight="1" x14ac:dyDescent="0.3"/>
    <row r="977" ht="15.45" customHeight="1" x14ac:dyDescent="0.3"/>
    <row r="978" ht="15.45" customHeight="1" x14ac:dyDescent="0.3"/>
    <row r="979" ht="15.45" customHeight="1" x14ac:dyDescent="0.3"/>
    <row r="980" ht="15.45" customHeight="1" x14ac:dyDescent="0.3"/>
    <row r="981" ht="15.45" customHeight="1" x14ac:dyDescent="0.3"/>
    <row r="982" ht="15.45" customHeight="1" x14ac:dyDescent="0.3"/>
    <row r="983" ht="15.45" customHeight="1" x14ac:dyDescent="0.3"/>
    <row r="984" ht="15.45" customHeight="1" x14ac:dyDescent="0.3"/>
    <row r="985" ht="15.45" customHeight="1" x14ac:dyDescent="0.3"/>
    <row r="986" ht="15.45" customHeight="1" x14ac:dyDescent="0.3"/>
    <row r="987" ht="15.45" customHeight="1" x14ac:dyDescent="0.3"/>
    <row r="988" ht="15.45" customHeight="1" x14ac:dyDescent="0.3"/>
    <row r="989" ht="15.45" customHeight="1" x14ac:dyDescent="0.3"/>
    <row r="990" ht="15.45" customHeight="1" x14ac:dyDescent="0.3"/>
    <row r="991" ht="15.45" customHeight="1" x14ac:dyDescent="0.3"/>
    <row r="992" ht="15.45" customHeight="1" x14ac:dyDescent="0.3"/>
    <row r="993" ht="15.45" customHeight="1" x14ac:dyDescent="0.3"/>
    <row r="994" ht="15.45" customHeight="1" x14ac:dyDescent="0.3"/>
    <row r="995" ht="15.45" customHeight="1" x14ac:dyDescent="0.3"/>
    <row r="996" ht="15.45" customHeight="1" x14ac:dyDescent="0.3"/>
    <row r="997" ht="15.45" customHeight="1" x14ac:dyDescent="0.3"/>
    <row r="998" ht="15.45" customHeight="1" x14ac:dyDescent="0.3"/>
    <row r="999" ht="15.45" customHeight="1" x14ac:dyDescent="0.3"/>
    <row r="1000" ht="15.45" customHeight="1" x14ac:dyDescent="0.3"/>
    <row r="1001" ht="15.45" customHeight="1" x14ac:dyDescent="0.3"/>
    <row r="1002" ht="15.45" customHeight="1" x14ac:dyDescent="0.3"/>
    <row r="1003" ht="15.45" customHeight="1" x14ac:dyDescent="0.3"/>
    <row r="1004" ht="15.45" customHeight="1" x14ac:dyDescent="0.3"/>
    <row r="1005" ht="15.45" customHeight="1" x14ac:dyDescent="0.3"/>
    <row r="1006" ht="15.45" customHeight="1" x14ac:dyDescent="0.3"/>
    <row r="1007" ht="15.45" customHeight="1" x14ac:dyDescent="0.3"/>
    <row r="1008" ht="15.45" customHeight="1" x14ac:dyDescent="0.3"/>
    <row r="1009" ht="15.45" customHeight="1" x14ac:dyDescent="0.3"/>
    <row r="1010" ht="15.45" customHeight="1" x14ac:dyDescent="0.3"/>
    <row r="1011" ht="15.45" customHeight="1" x14ac:dyDescent="0.3"/>
    <row r="1012" ht="15.45" customHeight="1" x14ac:dyDescent="0.3"/>
    <row r="1013" ht="15.45" customHeight="1" x14ac:dyDescent="0.3"/>
    <row r="1014" ht="15.45" customHeight="1" x14ac:dyDescent="0.3"/>
    <row r="1015" ht="15.45" customHeight="1" x14ac:dyDescent="0.3"/>
    <row r="1016" ht="15.45" customHeight="1" x14ac:dyDescent="0.3"/>
    <row r="1017" ht="15.45" customHeight="1" x14ac:dyDescent="0.3"/>
    <row r="1018" ht="15.45" customHeight="1" x14ac:dyDescent="0.3"/>
    <row r="1019" ht="15.45" customHeight="1" x14ac:dyDescent="0.3"/>
    <row r="1020" ht="15.45" customHeight="1" x14ac:dyDescent="0.3"/>
    <row r="1021" ht="15.45" customHeight="1" x14ac:dyDescent="0.3"/>
    <row r="1022" ht="15.45" customHeight="1" x14ac:dyDescent="0.3"/>
    <row r="1023" ht="15.45" customHeight="1" x14ac:dyDescent="0.3"/>
    <row r="1024" ht="15.45" customHeight="1" x14ac:dyDescent="0.3"/>
    <row r="1025" ht="15.45" customHeight="1" x14ac:dyDescent="0.3"/>
    <row r="1026" ht="15.45" customHeight="1" x14ac:dyDescent="0.3"/>
    <row r="1027" ht="15.45" customHeight="1" x14ac:dyDescent="0.3"/>
    <row r="1028" ht="15.45" customHeight="1" x14ac:dyDescent="0.3"/>
    <row r="1029" ht="15.45" customHeight="1" x14ac:dyDescent="0.3"/>
    <row r="1030" ht="15.45" customHeight="1" x14ac:dyDescent="0.3"/>
    <row r="1031" ht="15.45" customHeight="1" x14ac:dyDescent="0.3"/>
    <row r="1032" ht="15.45" customHeight="1" x14ac:dyDescent="0.3"/>
    <row r="1033" ht="15.45" customHeight="1" x14ac:dyDescent="0.3"/>
    <row r="1034" ht="15.45" customHeight="1" x14ac:dyDescent="0.3"/>
    <row r="1035" ht="15.45" customHeight="1" x14ac:dyDescent="0.3"/>
    <row r="1036" ht="15.45" customHeight="1" x14ac:dyDescent="0.3"/>
    <row r="1037" ht="15.45" customHeight="1" x14ac:dyDescent="0.3"/>
    <row r="1038" ht="15.45" customHeight="1" x14ac:dyDescent="0.3"/>
    <row r="1039" ht="15.45" customHeight="1" x14ac:dyDescent="0.3"/>
    <row r="1040" ht="15.45" customHeight="1" x14ac:dyDescent="0.3"/>
    <row r="1041" ht="15.45" customHeight="1" x14ac:dyDescent="0.3"/>
    <row r="1042" ht="15.45" customHeight="1" x14ac:dyDescent="0.3"/>
    <row r="1043" ht="15.45" customHeight="1" x14ac:dyDescent="0.3"/>
    <row r="1044" ht="15.45" customHeight="1" x14ac:dyDescent="0.3"/>
    <row r="1045" ht="15.45" customHeight="1" x14ac:dyDescent="0.3"/>
    <row r="1046" ht="15.45" customHeight="1" x14ac:dyDescent="0.3"/>
    <row r="1047" ht="15.45" customHeight="1" x14ac:dyDescent="0.3"/>
    <row r="1048" ht="15.45" customHeight="1" x14ac:dyDescent="0.3"/>
    <row r="1049" ht="15.45" customHeight="1" x14ac:dyDescent="0.3"/>
    <row r="1050" ht="15.45" customHeight="1" x14ac:dyDescent="0.3"/>
    <row r="1051" ht="15.45" customHeight="1" x14ac:dyDescent="0.3"/>
    <row r="1052" ht="15.45" customHeight="1" x14ac:dyDescent="0.3"/>
    <row r="1053" ht="15.45" customHeight="1" x14ac:dyDescent="0.3"/>
    <row r="1054" ht="15.45" customHeight="1" x14ac:dyDescent="0.3"/>
    <row r="1055" ht="15.45" customHeight="1" x14ac:dyDescent="0.3"/>
    <row r="1056" ht="15.45" customHeight="1" x14ac:dyDescent="0.3"/>
    <row r="1057" ht="15.45" customHeight="1" x14ac:dyDescent="0.3"/>
    <row r="1058" ht="15.45" customHeight="1" x14ac:dyDescent="0.3"/>
    <row r="1059" ht="15.45" customHeight="1" x14ac:dyDescent="0.3"/>
    <row r="1060" ht="15.45" customHeight="1" x14ac:dyDescent="0.3"/>
    <row r="1061" ht="15.45" customHeight="1" x14ac:dyDescent="0.3"/>
    <row r="1062" ht="15.45" customHeight="1" x14ac:dyDescent="0.3"/>
    <row r="1063" ht="15.45" customHeight="1" x14ac:dyDescent="0.3"/>
    <row r="1064" ht="15.45" customHeight="1" x14ac:dyDescent="0.3"/>
    <row r="1065" ht="15.45" customHeight="1" x14ac:dyDescent="0.3"/>
    <row r="1066" ht="15.45" customHeight="1" x14ac:dyDescent="0.3"/>
    <row r="1067" ht="15.45" customHeight="1" x14ac:dyDescent="0.3"/>
    <row r="1068" ht="15.45" customHeight="1" x14ac:dyDescent="0.3"/>
    <row r="1069" ht="15.45" customHeight="1" x14ac:dyDescent="0.3"/>
    <row r="1070" ht="15.45" customHeight="1" x14ac:dyDescent="0.3"/>
    <row r="1071" ht="15.45" customHeight="1" x14ac:dyDescent="0.3"/>
    <row r="1072" ht="15.45" customHeight="1" x14ac:dyDescent="0.3"/>
    <row r="1073" ht="15.45" customHeight="1" x14ac:dyDescent="0.3"/>
    <row r="1074" ht="15.45" customHeight="1" x14ac:dyDescent="0.3"/>
    <row r="1075" ht="15.45" customHeight="1" x14ac:dyDescent="0.3"/>
    <row r="1076" ht="15.45" customHeight="1" x14ac:dyDescent="0.3"/>
    <row r="1077" ht="15.45" customHeight="1" x14ac:dyDescent="0.3"/>
    <row r="1078" ht="15.45" customHeight="1" x14ac:dyDescent="0.3"/>
    <row r="1079" ht="15.45" customHeight="1" x14ac:dyDescent="0.3"/>
    <row r="1080" ht="15.45" customHeight="1" x14ac:dyDescent="0.3"/>
    <row r="1081" ht="15.45" customHeight="1" x14ac:dyDescent="0.3"/>
    <row r="1082" ht="15.45" customHeight="1" x14ac:dyDescent="0.3"/>
    <row r="1083" ht="15.45" customHeight="1" x14ac:dyDescent="0.3"/>
    <row r="1084" ht="15.45" customHeight="1" x14ac:dyDescent="0.3"/>
    <row r="1085" ht="15.45" customHeight="1" x14ac:dyDescent="0.3"/>
    <row r="1086" ht="15.45" customHeight="1" x14ac:dyDescent="0.3"/>
    <row r="1087" ht="15.45" customHeight="1" x14ac:dyDescent="0.3"/>
    <row r="1088" ht="15.45" customHeight="1" x14ac:dyDescent="0.3"/>
    <row r="1089" ht="15.45" customHeight="1" x14ac:dyDescent="0.3"/>
    <row r="1090" ht="15.45" customHeight="1" x14ac:dyDescent="0.3"/>
    <row r="1091" ht="15.45" customHeight="1" x14ac:dyDescent="0.3"/>
    <row r="1092" ht="15.45" customHeight="1" x14ac:dyDescent="0.3"/>
    <row r="1093" ht="15.45" customHeight="1" x14ac:dyDescent="0.3"/>
    <row r="1094" ht="15.45" customHeight="1" x14ac:dyDescent="0.3"/>
    <row r="1095" ht="15.45" customHeight="1" x14ac:dyDescent="0.3"/>
    <row r="1096" ht="15.45" customHeight="1" x14ac:dyDescent="0.3"/>
    <row r="1097" ht="15.45" customHeight="1" x14ac:dyDescent="0.3"/>
    <row r="1098" ht="15.45" customHeight="1" x14ac:dyDescent="0.3"/>
    <row r="1099" ht="15.45" customHeight="1" x14ac:dyDescent="0.3"/>
    <row r="1100" ht="15.45" customHeight="1" x14ac:dyDescent="0.3"/>
    <row r="1101" ht="15.45" customHeight="1" x14ac:dyDescent="0.3"/>
    <row r="1102" ht="15.45" customHeight="1" x14ac:dyDescent="0.3"/>
    <row r="1103" ht="15.45" customHeight="1" x14ac:dyDescent="0.3"/>
    <row r="1104" ht="15.45" customHeight="1" x14ac:dyDescent="0.3"/>
    <row r="1105" ht="15.45" customHeight="1" x14ac:dyDescent="0.3"/>
    <row r="1106" ht="15.45" customHeight="1" x14ac:dyDescent="0.3"/>
    <row r="1107" ht="15.45" customHeight="1" x14ac:dyDescent="0.3"/>
    <row r="1108" ht="15.45" customHeight="1" x14ac:dyDescent="0.3"/>
    <row r="1109" ht="15.45" customHeight="1" x14ac:dyDescent="0.3"/>
    <row r="1110" ht="15.45" customHeight="1" x14ac:dyDescent="0.3"/>
    <row r="1111" ht="15.45" customHeight="1" x14ac:dyDescent="0.3"/>
    <row r="1112" ht="15.45" customHeight="1" x14ac:dyDescent="0.3"/>
    <row r="1113" ht="15.45" customHeight="1" x14ac:dyDescent="0.3"/>
    <row r="1114" ht="15.45" customHeight="1" x14ac:dyDescent="0.3"/>
    <row r="1115" ht="15.45" customHeight="1" x14ac:dyDescent="0.3"/>
    <row r="1116" ht="15.45" customHeight="1" x14ac:dyDescent="0.3"/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CC9D-EFC9-41E1-9644-97EFB3D2A7A8}">
  <dimension ref="A1:P54"/>
  <sheetViews>
    <sheetView tabSelected="1" zoomScale="70" zoomScaleNormal="70" workbookViewId="0">
      <pane xSplit="4" topLeftCell="E1" activePane="topRight" state="frozen"/>
      <selection pane="topRight" activeCell="C15" sqref="C15"/>
    </sheetView>
  </sheetViews>
  <sheetFormatPr defaultColWidth="9" defaultRowHeight="13.8" x14ac:dyDescent="0.3"/>
  <cols>
    <col min="1" max="1" width="4.59765625" style="15" customWidth="1"/>
    <col min="2" max="2" width="37.5" style="15" customWidth="1"/>
    <col min="3" max="3" width="4.59765625" style="24" customWidth="1"/>
    <col min="4" max="4" width="37.5" style="24" customWidth="1"/>
    <col min="5" max="16" width="12.59765625" style="15" customWidth="1"/>
    <col min="17" max="16384" width="9" style="15"/>
  </cols>
  <sheetData>
    <row r="1" spans="1:16" s="3" customFormat="1" ht="19.95" customHeight="1" x14ac:dyDescent="0.35">
      <c r="A1" s="1" t="s">
        <v>9</v>
      </c>
      <c r="B1" s="1"/>
      <c r="C1" s="2"/>
      <c r="D1" s="2"/>
    </row>
    <row r="2" spans="1:16" s="3" customFormat="1" ht="19.95" customHeight="1" x14ac:dyDescent="0.35">
      <c r="A2" s="4" t="s">
        <v>10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26"/>
      <c r="D3" s="26"/>
    </row>
    <row r="4" spans="1:16" s="3" customFormat="1" ht="15.6" x14ac:dyDescent="0.3">
      <c r="A4" s="6" t="s">
        <v>1</v>
      </c>
      <c r="B4" s="6"/>
      <c r="C4" s="26"/>
      <c r="D4" s="26"/>
    </row>
    <row r="5" spans="1:16" s="3" customFormat="1" ht="15.6" x14ac:dyDescent="0.3">
      <c r="A5" s="6" t="s">
        <v>2</v>
      </c>
      <c r="B5" s="6"/>
      <c r="C5" s="26"/>
      <c r="D5" s="26"/>
    </row>
    <row r="6" spans="1:16" s="3" customFormat="1" ht="15.6" x14ac:dyDescent="0.3">
      <c r="A6" s="6"/>
      <c r="B6" s="6"/>
      <c r="C6" s="26"/>
      <c r="D6" s="26"/>
    </row>
    <row r="7" spans="1:16" s="29" customFormat="1" ht="15.6" x14ac:dyDescent="0.3">
      <c r="A7" s="27" t="s">
        <v>3</v>
      </c>
      <c r="B7" s="27"/>
      <c r="C7" s="28" t="s">
        <v>4</v>
      </c>
      <c r="D7" s="28"/>
    </row>
    <row r="8" spans="1:16" s="8" customFormat="1" ht="15.6" x14ac:dyDescent="0.25">
      <c r="A8" s="30" t="s">
        <v>5</v>
      </c>
      <c r="B8" s="7"/>
      <c r="C8" s="31" t="s">
        <v>6</v>
      </c>
      <c r="D8" s="31"/>
      <c r="E8" s="37">
        <v>2020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1:16" s="27" customFormat="1" ht="15.6" x14ac:dyDescent="0.3">
      <c r="A9" s="30" t="s">
        <v>7</v>
      </c>
      <c r="B9" s="9"/>
      <c r="C9" s="32" t="s">
        <v>8</v>
      </c>
      <c r="D9" s="32"/>
      <c r="E9" s="33">
        <v>43556</v>
      </c>
      <c r="F9" s="33">
        <v>43586</v>
      </c>
      <c r="G9" s="33">
        <v>43617</v>
      </c>
      <c r="H9" s="33">
        <v>43647</v>
      </c>
      <c r="I9" s="33">
        <v>43678</v>
      </c>
      <c r="J9" s="33">
        <v>43709</v>
      </c>
      <c r="K9" s="33">
        <v>43739</v>
      </c>
      <c r="L9" s="33">
        <v>43770</v>
      </c>
      <c r="M9" s="33">
        <v>43800</v>
      </c>
      <c r="N9" s="33">
        <v>43831</v>
      </c>
      <c r="O9" s="33">
        <v>43862</v>
      </c>
      <c r="P9" s="33">
        <v>43891</v>
      </c>
    </row>
    <row r="10" spans="1:16" s="12" customFormat="1" ht="15.6" x14ac:dyDescent="0.3">
      <c r="A10" s="34" t="s">
        <v>62</v>
      </c>
      <c r="B10" s="10"/>
      <c r="C10" s="34" t="s">
        <v>63</v>
      </c>
      <c r="D10" s="11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ht="15.45" customHeight="1" x14ac:dyDescent="0.35">
      <c r="A11" s="13"/>
      <c r="B11" s="13" t="s">
        <v>11</v>
      </c>
      <c r="C11" s="14"/>
      <c r="D11" s="14" t="s">
        <v>12</v>
      </c>
      <c r="E11" s="36">
        <f>SUM(E12:E16)</f>
        <v>0</v>
      </c>
      <c r="F11" s="36">
        <f t="shared" ref="F11:P11" si="0">SUM(F12:F16)</f>
        <v>0</v>
      </c>
      <c r="G11" s="36">
        <f t="shared" si="0"/>
        <v>0</v>
      </c>
      <c r="H11" s="36">
        <f t="shared" si="0"/>
        <v>0</v>
      </c>
      <c r="I11" s="36">
        <f t="shared" si="0"/>
        <v>0</v>
      </c>
      <c r="J11" s="36">
        <f t="shared" si="0"/>
        <v>0</v>
      </c>
      <c r="K11" s="36">
        <f t="shared" si="0"/>
        <v>0</v>
      </c>
      <c r="L11" s="36">
        <f t="shared" si="0"/>
        <v>0</v>
      </c>
      <c r="M11" s="36">
        <f t="shared" si="0"/>
        <v>0</v>
      </c>
      <c r="N11" s="36">
        <f t="shared" si="0"/>
        <v>0</v>
      </c>
      <c r="O11" s="36">
        <f t="shared" si="0"/>
        <v>0</v>
      </c>
      <c r="P11" s="36">
        <f t="shared" si="0"/>
        <v>0</v>
      </c>
    </row>
    <row r="12" spans="1:16" s="27" customFormat="1" ht="15.45" customHeight="1" x14ac:dyDescent="0.3">
      <c r="A12" s="16"/>
      <c r="B12" s="17" t="s">
        <v>13</v>
      </c>
      <c r="C12" s="18"/>
      <c r="D12" s="18" t="s">
        <v>18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s="27" customFormat="1" ht="15.45" customHeight="1" x14ac:dyDescent="0.3">
      <c r="A13" s="20"/>
      <c r="B13" s="21" t="s">
        <v>14</v>
      </c>
      <c r="C13" s="22"/>
      <c r="D13" s="22" t="s">
        <v>19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s="27" customFormat="1" ht="15.45" customHeight="1" x14ac:dyDescent="0.3">
      <c r="A14" s="20"/>
      <c r="B14" s="21" t="s">
        <v>15</v>
      </c>
      <c r="C14" s="22"/>
      <c r="D14" s="22" t="s">
        <v>20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s="27" customFormat="1" ht="15.45" customHeight="1" x14ac:dyDescent="0.3">
      <c r="A15" s="20"/>
      <c r="B15" s="21" t="s">
        <v>16</v>
      </c>
      <c r="C15" s="22"/>
      <c r="D15" s="22" t="s">
        <v>21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s="27" customFormat="1" ht="15.45" customHeight="1" x14ac:dyDescent="0.3">
      <c r="A16" s="20"/>
      <c r="B16" s="21" t="s">
        <v>17</v>
      </c>
      <c r="C16" s="22"/>
      <c r="D16" s="22" t="s">
        <v>22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 ht="15.45" customHeight="1" x14ac:dyDescent="0.35">
      <c r="A17" s="13"/>
      <c r="B17" s="13" t="s">
        <v>23</v>
      </c>
      <c r="C17" s="14"/>
      <c r="D17" s="14" t="s">
        <v>24</v>
      </c>
      <c r="E17" s="36">
        <f>SUM(E18:E22)</f>
        <v>0</v>
      </c>
      <c r="F17" s="36">
        <f t="shared" ref="F17:P17" si="1">SUM(F18:F22)</f>
        <v>0</v>
      </c>
      <c r="G17" s="36">
        <f t="shared" si="1"/>
        <v>0</v>
      </c>
      <c r="H17" s="36">
        <f t="shared" si="1"/>
        <v>0</v>
      </c>
      <c r="I17" s="36">
        <f t="shared" si="1"/>
        <v>0</v>
      </c>
      <c r="J17" s="36">
        <f t="shared" si="1"/>
        <v>0</v>
      </c>
      <c r="K17" s="36">
        <f t="shared" si="1"/>
        <v>0</v>
      </c>
      <c r="L17" s="36">
        <f t="shared" si="1"/>
        <v>0</v>
      </c>
      <c r="M17" s="36">
        <f t="shared" si="1"/>
        <v>0</v>
      </c>
      <c r="N17" s="36">
        <f t="shared" si="1"/>
        <v>0</v>
      </c>
      <c r="O17" s="36">
        <f t="shared" si="1"/>
        <v>0</v>
      </c>
      <c r="P17" s="36">
        <f t="shared" si="1"/>
        <v>0</v>
      </c>
    </row>
    <row r="18" spans="1:16" s="27" customFormat="1" ht="15.45" customHeight="1" x14ac:dyDescent="0.3">
      <c r="A18" s="16"/>
      <c r="B18" s="17" t="s">
        <v>13</v>
      </c>
      <c r="C18" s="18"/>
      <c r="D18" s="18" t="s">
        <v>18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 s="27" customFormat="1" ht="15.45" customHeight="1" x14ac:dyDescent="0.3">
      <c r="A19" s="20"/>
      <c r="B19" s="21" t="s">
        <v>14</v>
      </c>
      <c r="C19" s="22"/>
      <c r="D19" s="22" t="s">
        <v>19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</row>
    <row r="20" spans="1:16" s="27" customFormat="1" ht="15.45" customHeight="1" x14ac:dyDescent="0.3">
      <c r="A20" s="20"/>
      <c r="B20" s="21" t="s">
        <v>15</v>
      </c>
      <c r="C20" s="22"/>
      <c r="D20" s="22" t="s">
        <v>20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s="27" customFormat="1" ht="15.45" customHeight="1" x14ac:dyDescent="0.3">
      <c r="A21" s="20"/>
      <c r="B21" s="21" t="s">
        <v>16</v>
      </c>
      <c r="C21" s="22"/>
      <c r="D21" s="22" t="s">
        <v>21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</row>
    <row r="22" spans="1:16" s="27" customFormat="1" ht="15.45" customHeight="1" x14ac:dyDescent="0.3">
      <c r="A22" s="20"/>
      <c r="B22" s="21" t="s">
        <v>17</v>
      </c>
      <c r="C22" s="22"/>
      <c r="D22" s="22" t="s">
        <v>22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 ht="15.45" customHeight="1" x14ac:dyDescent="0.35">
      <c r="A23" s="13"/>
      <c r="B23" s="13" t="s">
        <v>25</v>
      </c>
      <c r="C23" s="14"/>
      <c r="D23" s="14" t="s">
        <v>26</v>
      </c>
      <c r="E23" s="36">
        <f>SUM(E24:E28)</f>
        <v>0</v>
      </c>
      <c r="F23" s="36">
        <f t="shared" ref="F23:P23" si="2">SUM(F24:F28)</f>
        <v>0</v>
      </c>
      <c r="G23" s="36">
        <f t="shared" si="2"/>
        <v>0</v>
      </c>
      <c r="H23" s="36">
        <f t="shared" si="2"/>
        <v>0</v>
      </c>
      <c r="I23" s="36">
        <f t="shared" si="2"/>
        <v>0</v>
      </c>
      <c r="J23" s="36">
        <f t="shared" si="2"/>
        <v>0</v>
      </c>
      <c r="K23" s="36">
        <f t="shared" si="2"/>
        <v>0</v>
      </c>
      <c r="L23" s="36">
        <f t="shared" si="2"/>
        <v>0</v>
      </c>
      <c r="M23" s="36">
        <f t="shared" si="2"/>
        <v>0</v>
      </c>
      <c r="N23" s="36">
        <f t="shared" si="2"/>
        <v>0</v>
      </c>
      <c r="O23" s="36">
        <f t="shared" si="2"/>
        <v>0</v>
      </c>
      <c r="P23" s="36">
        <f t="shared" si="2"/>
        <v>0</v>
      </c>
    </row>
    <row r="24" spans="1:16" s="27" customFormat="1" ht="15.45" customHeight="1" x14ac:dyDescent="0.3">
      <c r="A24" s="16"/>
      <c r="B24" s="17" t="s">
        <v>27</v>
      </c>
      <c r="C24" s="18"/>
      <c r="D24" s="18" t="s">
        <v>32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s="27" customFormat="1" ht="15.45" customHeight="1" x14ac:dyDescent="0.3">
      <c r="A25" s="20"/>
      <c r="B25" s="21" t="s">
        <v>28</v>
      </c>
      <c r="C25" s="22"/>
      <c r="D25" s="22" t="s">
        <v>33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s="27" customFormat="1" ht="15.45" customHeight="1" x14ac:dyDescent="0.3">
      <c r="A26" s="20"/>
      <c r="B26" s="21" t="s">
        <v>29</v>
      </c>
      <c r="C26" s="22"/>
      <c r="D26" s="22" t="s">
        <v>34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16" s="27" customFormat="1" ht="15.45" customHeight="1" x14ac:dyDescent="0.3">
      <c r="A27" s="20"/>
      <c r="B27" s="21" t="s">
        <v>30</v>
      </c>
      <c r="C27" s="22"/>
      <c r="D27" s="22" t="s">
        <v>35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s="27" customFormat="1" ht="15.45" customHeight="1" x14ac:dyDescent="0.3">
      <c r="A28" s="20"/>
      <c r="B28" s="21" t="s">
        <v>31</v>
      </c>
      <c r="C28" s="22"/>
      <c r="D28" s="22" t="s">
        <v>36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ht="15.45" customHeight="1" x14ac:dyDescent="0.35">
      <c r="A29" s="13"/>
      <c r="B29" s="13" t="s">
        <v>37</v>
      </c>
      <c r="C29" s="14"/>
      <c r="D29" s="14" t="s">
        <v>38</v>
      </c>
      <c r="E29" s="36">
        <f>SUM(E30:E34)</f>
        <v>0</v>
      </c>
      <c r="F29" s="36">
        <f t="shared" ref="F29:P29" si="3">SUM(F30:F34)</f>
        <v>0</v>
      </c>
      <c r="G29" s="36">
        <f t="shared" si="3"/>
        <v>0</v>
      </c>
      <c r="H29" s="36">
        <f t="shared" si="3"/>
        <v>0</v>
      </c>
      <c r="I29" s="36">
        <f t="shared" si="3"/>
        <v>0</v>
      </c>
      <c r="J29" s="36">
        <f t="shared" si="3"/>
        <v>0</v>
      </c>
      <c r="K29" s="36">
        <f t="shared" si="3"/>
        <v>0</v>
      </c>
      <c r="L29" s="36">
        <f t="shared" si="3"/>
        <v>0</v>
      </c>
      <c r="M29" s="36">
        <f t="shared" si="3"/>
        <v>0</v>
      </c>
      <c r="N29" s="36">
        <f t="shared" si="3"/>
        <v>0</v>
      </c>
      <c r="O29" s="36">
        <f t="shared" si="3"/>
        <v>0</v>
      </c>
      <c r="P29" s="36">
        <f t="shared" si="3"/>
        <v>0</v>
      </c>
    </row>
    <row r="30" spans="1:16" s="27" customFormat="1" ht="15.45" customHeight="1" x14ac:dyDescent="0.3">
      <c r="A30" s="16"/>
      <c r="B30" s="17" t="s">
        <v>39</v>
      </c>
      <c r="C30" s="18"/>
      <c r="D30" s="18" t="s">
        <v>32</v>
      </c>
      <c r="E30" s="19">
        <f>E18-E24</f>
        <v>0</v>
      </c>
      <c r="F30" s="19">
        <f t="shared" ref="F30:P30" si="4">F18-F24</f>
        <v>0</v>
      </c>
      <c r="G30" s="19">
        <f t="shared" si="4"/>
        <v>0</v>
      </c>
      <c r="H30" s="19">
        <f t="shared" si="4"/>
        <v>0</v>
      </c>
      <c r="I30" s="19">
        <f t="shared" si="4"/>
        <v>0</v>
      </c>
      <c r="J30" s="19">
        <f t="shared" si="4"/>
        <v>0</v>
      </c>
      <c r="K30" s="19">
        <f t="shared" si="4"/>
        <v>0</v>
      </c>
      <c r="L30" s="19">
        <f t="shared" si="4"/>
        <v>0</v>
      </c>
      <c r="M30" s="19">
        <f t="shared" si="4"/>
        <v>0</v>
      </c>
      <c r="N30" s="19">
        <f t="shared" si="4"/>
        <v>0</v>
      </c>
      <c r="O30" s="19">
        <f t="shared" si="4"/>
        <v>0</v>
      </c>
      <c r="P30" s="19">
        <f t="shared" si="4"/>
        <v>0</v>
      </c>
    </row>
    <row r="31" spans="1:16" s="27" customFormat="1" ht="15.45" customHeight="1" x14ac:dyDescent="0.3">
      <c r="A31" s="20"/>
      <c r="B31" s="21" t="s">
        <v>40</v>
      </c>
      <c r="C31" s="22"/>
      <c r="D31" s="22" t="s">
        <v>33</v>
      </c>
      <c r="E31" s="25">
        <f t="shared" ref="E31:P34" si="5">E19-E25</f>
        <v>0</v>
      </c>
      <c r="F31" s="25">
        <f t="shared" si="5"/>
        <v>0</v>
      </c>
      <c r="G31" s="25">
        <f t="shared" si="5"/>
        <v>0</v>
      </c>
      <c r="H31" s="25">
        <f t="shared" si="5"/>
        <v>0</v>
      </c>
      <c r="I31" s="25">
        <f t="shared" si="5"/>
        <v>0</v>
      </c>
      <c r="J31" s="25">
        <f t="shared" si="5"/>
        <v>0</v>
      </c>
      <c r="K31" s="25">
        <f t="shared" si="5"/>
        <v>0</v>
      </c>
      <c r="L31" s="25">
        <f t="shared" si="5"/>
        <v>0</v>
      </c>
      <c r="M31" s="25">
        <f t="shared" si="5"/>
        <v>0</v>
      </c>
      <c r="N31" s="25">
        <f t="shared" si="5"/>
        <v>0</v>
      </c>
      <c r="O31" s="25">
        <f t="shared" si="5"/>
        <v>0</v>
      </c>
      <c r="P31" s="25">
        <f t="shared" si="5"/>
        <v>0</v>
      </c>
    </row>
    <row r="32" spans="1:16" s="27" customFormat="1" ht="15.45" customHeight="1" x14ac:dyDescent="0.3">
      <c r="A32" s="20"/>
      <c r="B32" s="21" t="s">
        <v>41</v>
      </c>
      <c r="C32" s="22"/>
      <c r="D32" s="22" t="s">
        <v>34</v>
      </c>
      <c r="E32" s="23">
        <f t="shared" si="5"/>
        <v>0</v>
      </c>
      <c r="F32" s="23">
        <f t="shared" si="5"/>
        <v>0</v>
      </c>
      <c r="G32" s="23">
        <f t="shared" si="5"/>
        <v>0</v>
      </c>
      <c r="H32" s="23">
        <f t="shared" si="5"/>
        <v>0</v>
      </c>
      <c r="I32" s="23">
        <f t="shared" si="5"/>
        <v>0</v>
      </c>
      <c r="J32" s="23">
        <f t="shared" si="5"/>
        <v>0</v>
      </c>
      <c r="K32" s="23">
        <f t="shared" si="5"/>
        <v>0</v>
      </c>
      <c r="L32" s="23">
        <f t="shared" si="5"/>
        <v>0</v>
      </c>
      <c r="M32" s="23">
        <f t="shared" si="5"/>
        <v>0</v>
      </c>
      <c r="N32" s="23">
        <f t="shared" si="5"/>
        <v>0</v>
      </c>
      <c r="O32" s="23">
        <f t="shared" si="5"/>
        <v>0</v>
      </c>
      <c r="P32" s="23">
        <f t="shared" si="5"/>
        <v>0</v>
      </c>
    </row>
    <row r="33" spans="1:16" s="27" customFormat="1" ht="15.45" customHeight="1" x14ac:dyDescent="0.3">
      <c r="A33" s="20"/>
      <c r="B33" s="21" t="s">
        <v>42</v>
      </c>
      <c r="C33" s="22"/>
      <c r="D33" s="22" t="s">
        <v>35</v>
      </c>
      <c r="E33" s="25">
        <f t="shared" si="5"/>
        <v>0</v>
      </c>
      <c r="F33" s="25">
        <f t="shared" si="5"/>
        <v>0</v>
      </c>
      <c r="G33" s="25">
        <f t="shared" si="5"/>
        <v>0</v>
      </c>
      <c r="H33" s="25">
        <f t="shared" si="5"/>
        <v>0</v>
      </c>
      <c r="I33" s="25">
        <f t="shared" si="5"/>
        <v>0</v>
      </c>
      <c r="J33" s="25">
        <f t="shared" si="5"/>
        <v>0</v>
      </c>
      <c r="K33" s="25">
        <f t="shared" si="5"/>
        <v>0</v>
      </c>
      <c r="L33" s="25">
        <f t="shared" si="5"/>
        <v>0</v>
      </c>
      <c r="M33" s="25">
        <f t="shared" si="5"/>
        <v>0</v>
      </c>
      <c r="N33" s="25">
        <f t="shared" si="5"/>
        <v>0</v>
      </c>
      <c r="O33" s="25">
        <f t="shared" si="5"/>
        <v>0</v>
      </c>
      <c r="P33" s="25">
        <f t="shared" si="5"/>
        <v>0</v>
      </c>
    </row>
    <row r="34" spans="1:16" s="27" customFormat="1" ht="15.45" customHeight="1" x14ac:dyDescent="0.3">
      <c r="A34" s="20"/>
      <c r="B34" s="21" t="s">
        <v>43</v>
      </c>
      <c r="C34" s="22"/>
      <c r="D34" s="22" t="s">
        <v>36</v>
      </c>
      <c r="E34" s="23">
        <f t="shared" si="5"/>
        <v>0</v>
      </c>
      <c r="F34" s="23">
        <f t="shared" si="5"/>
        <v>0</v>
      </c>
      <c r="G34" s="23">
        <f t="shared" si="5"/>
        <v>0</v>
      </c>
      <c r="H34" s="23">
        <f t="shared" si="5"/>
        <v>0</v>
      </c>
      <c r="I34" s="23">
        <f t="shared" si="5"/>
        <v>0</v>
      </c>
      <c r="J34" s="23">
        <f t="shared" si="5"/>
        <v>0</v>
      </c>
      <c r="K34" s="23">
        <f t="shared" si="5"/>
        <v>0</v>
      </c>
      <c r="L34" s="23">
        <f t="shared" si="5"/>
        <v>0</v>
      </c>
      <c r="M34" s="23">
        <f t="shared" si="5"/>
        <v>0</v>
      </c>
      <c r="N34" s="23">
        <f t="shared" si="5"/>
        <v>0</v>
      </c>
      <c r="O34" s="23">
        <f t="shared" si="5"/>
        <v>0</v>
      </c>
      <c r="P34" s="23">
        <f t="shared" si="5"/>
        <v>0</v>
      </c>
    </row>
    <row r="39" spans="1:16" hidden="1" x14ac:dyDescent="0.3">
      <c r="B39" s="15" t="e">
        <f ca="1">MID(CELL("filename",#REF!),FIND("]",CELL("filename",#REF!))+1,255)</f>
        <v>#REF!</v>
      </c>
    </row>
    <row r="40" spans="1:16" hidden="1" x14ac:dyDescent="0.3">
      <c r="B40" s="15" t="e">
        <f ca="1">MID(CELL("filename",#REF!),FIND("]",CELL("filename",#REF!))+1,255)</f>
        <v>#REF!</v>
      </c>
    </row>
    <row r="41" spans="1:16" hidden="1" x14ac:dyDescent="0.3">
      <c r="B41" s="15" t="e">
        <f ca="1">MID(CELL("filename",#REF!),FIND("]",CELL("filename",#REF!))+1,255)</f>
        <v>#REF!</v>
      </c>
    </row>
    <row r="42" spans="1:16" hidden="1" x14ac:dyDescent="0.3">
      <c r="B42" s="15">
        <f ca="1">_xlfn.SHEET()*3-1</f>
        <v>5</v>
      </c>
    </row>
    <row r="43" spans="1:16" hidden="1" x14ac:dyDescent="0.3">
      <c r="B43" s="15" t="e">
        <f ca="1">CONCATENATE($B$39,"!A",$B$42)</f>
        <v>#REF!</v>
      </c>
      <c r="D43" s="24" t="e">
        <f ca="1">INDIRECT(B43)</f>
        <v>#REF!</v>
      </c>
    </row>
    <row r="44" spans="1:16" hidden="1" x14ac:dyDescent="0.3">
      <c r="B44" s="15" t="e">
        <f ca="1">CONCATENATE($B$39,"!C",$B$42)</f>
        <v>#REF!</v>
      </c>
      <c r="D44" s="24" t="e">
        <f ca="1">INDIRECT(B44)</f>
        <v>#REF!</v>
      </c>
    </row>
    <row r="45" spans="1:16" hidden="1" x14ac:dyDescent="0.3">
      <c r="B45" s="15" t="e">
        <f ca="1">CONCATENATE($B$39,"!B",$B$42+1)</f>
        <v>#REF!</v>
      </c>
      <c r="D45" s="24" t="e">
        <f ca="1">INDIRECT(B45)</f>
        <v>#REF!</v>
      </c>
    </row>
    <row r="46" spans="1:16" hidden="1" x14ac:dyDescent="0.3">
      <c r="B46" s="15" t="e">
        <f ca="1">CONCATENATE($B$39,"!D",$B$42+1)</f>
        <v>#REF!</v>
      </c>
      <c r="D46" s="24" t="e">
        <f ca="1">INDIRECT(B46)</f>
        <v>#REF!</v>
      </c>
    </row>
    <row r="47" spans="1:16" hidden="1" x14ac:dyDescent="0.3">
      <c r="B47" s="15" t="e">
        <f ca="1">CONCATENATE($B$39,"!B",$B$42+2)</f>
        <v>#REF!</v>
      </c>
      <c r="D47" s="24" t="e">
        <f t="shared" ref="D47:D48" ca="1" si="6">INDIRECT(B47)</f>
        <v>#REF!</v>
      </c>
    </row>
    <row r="48" spans="1:16" hidden="1" x14ac:dyDescent="0.3">
      <c r="B48" s="15" t="e">
        <f ca="1">CONCATENATE($B$39,"!D",$B$42+2)</f>
        <v>#REF!</v>
      </c>
      <c r="D48" s="24" t="e">
        <f t="shared" ca="1" si="6"/>
        <v>#REF!</v>
      </c>
      <c r="E48" s="15" t="str">
        <f ca="1">SUBSTITUTE(SUBSTITUTE(CELL("address",E47),"$",""),"45","")</f>
        <v>E47</v>
      </c>
      <c r="F48" s="15" t="str">
        <f t="shared" ref="F48:P48" ca="1" si="7">SUBSTITUTE(SUBSTITUTE(CELL("address",F47),"$",""),"45","")</f>
        <v>F47</v>
      </c>
      <c r="G48" s="15" t="str">
        <f t="shared" ca="1" si="7"/>
        <v>G47</v>
      </c>
      <c r="H48" s="15" t="str">
        <f t="shared" ca="1" si="7"/>
        <v>H47</v>
      </c>
      <c r="I48" s="15" t="str">
        <f t="shared" ca="1" si="7"/>
        <v>I47</v>
      </c>
      <c r="J48" s="15" t="str">
        <f t="shared" ca="1" si="7"/>
        <v>J47</v>
      </c>
      <c r="K48" s="15" t="str">
        <f t="shared" ca="1" si="7"/>
        <v>K47</v>
      </c>
      <c r="L48" s="15" t="str">
        <f t="shared" ca="1" si="7"/>
        <v>L47</v>
      </c>
      <c r="M48" s="15" t="str">
        <f t="shared" ca="1" si="7"/>
        <v>M47</v>
      </c>
      <c r="N48" s="15" t="str">
        <f t="shared" ca="1" si="7"/>
        <v>N47</v>
      </c>
      <c r="O48" s="15" t="str">
        <f t="shared" ca="1" si="7"/>
        <v>O47</v>
      </c>
      <c r="P48" s="15" t="str">
        <f t="shared" ca="1" si="7"/>
        <v>P47</v>
      </c>
    </row>
    <row r="49" spans="2:16" hidden="1" x14ac:dyDescent="0.3">
      <c r="B49" s="15">
        <f ca="1">B42+1</f>
        <v>6</v>
      </c>
      <c r="E49" s="15" t="e">
        <f ca="1">CONCATENATE($B$39,"!",E48,$B$49)</f>
        <v>#REF!</v>
      </c>
      <c r="F49" s="15" t="e">
        <f t="shared" ref="F49:P49" ca="1" si="8">CONCATENATE($B$39,"!",F48,$B$49)</f>
        <v>#REF!</v>
      </c>
      <c r="G49" s="15" t="e">
        <f t="shared" ca="1" si="8"/>
        <v>#REF!</v>
      </c>
      <c r="H49" s="15" t="e">
        <f t="shared" ca="1" si="8"/>
        <v>#REF!</v>
      </c>
      <c r="I49" s="15" t="e">
        <f t="shared" ca="1" si="8"/>
        <v>#REF!</v>
      </c>
      <c r="J49" s="15" t="e">
        <f t="shared" ca="1" si="8"/>
        <v>#REF!</v>
      </c>
      <c r="K49" s="15" t="e">
        <f t="shared" ca="1" si="8"/>
        <v>#REF!</v>
      </c>
      <c r="L49" s="15" t="e">
        <f t="shared" ca="1" si="8"/>
        <v>#REF!</v>
      </c>
      <c r="M49" s="15" t="e">
        <f t="shared" ca="1" si="8"/>
        <v>#REF!</v>
      </c>
      <c r="N49" s="15" t="e">
        <f t="shared" ca="1" si="8"/>
        <v>#REF!</v>
      </c>
      <c r="O49" s="15" t="e">
        <f t="shared" ca="1" si="8"/>
        <v>#REF!</v>
      </c>
      <c r="P49" s="15" t="e">
        <f t="shared" ca="1" si="8"/>
        <v>#REF!</v>
      </c>
    </row>
    <row r="50" spans="2:16" hidden="1" x14ac:dyDescent="0.3">
      <c r="E50" s="15" t="e">
        <f ca="1">CONCATENATE($B$40,"!",E$48,$B$49)</f>
        <v>#REF!</v>
      </c>
      <c r="F50" s="15" t="e">
        <f t="shared" ref="F50:P50" ca="1" si="9">CONCATENATE($B$40,"!",F$48,$B$49)</f>
        <v>#REF!</v>
      </c>
      <c r="G50" s="15" t="e">
        <f t="shared" ca="1" si="9"/>
        <v>#REF!</v>
      </c>
      <c r="H50" s="15" t="e">
        <f t="shared" ca="1" si="9"/>
        <v>#REF!</v>
      </c>
      <c r="I50" s="15" t="e">
        <f t="shared" ca="1" si="9"/>
        <v>#REF!</v>
      </c>
      <c r="J50" s="15" t="e">
        <f t="shared" ca="1" si="9"/>
        <v>#REF!</v>
      </c>
      <c r="K50" s="15" t="e">
        <f t="shared" ca="1" si="9"/>
        <v>#REF!</v>
      </c>
      <c r="L50" s="15" t="e">
        <f t="shared" ca="1" si="9"/>
        <v>#REF!</v>
      </c>
      <c r="M50" s="15" t="e">
        <f t="shared" ca="1" si="9"/>
        <v>#REF!</v>
      </c>
      <c r="N50" s="15" t="e">
        <f t="shared" ca="1" si="9"/>
        <v>#REF!</v>
      </c>
      <c r="O50" s="15" t="e">
        <f t="shared" ca="1" si="9"/>
        <v>#REF!</v>
      </c>
      <c r="P50" s="15" t="e">
        <f t="shared" ca="1" si="9"/>
        <v>#REF!</v>
      </c>
    </row>
    <row r="51" spans="2:16" hidden="1" x14ac:dyDescent="0.3">
      <c r="E51" s="15" t="e">
        <f ca="1">CONCATENATE($B$41,"!",E$48,$B$49)</f>
        <v>#REF!</v>
      </c>
      <c r="F51" s="15" t="e">
        <f t="shared" ref="F51:P51" ca="1" si="10">CONCATENATE($B$41,"!",F$48,$B$49)</f>
        <v>#REF!</v>
      </c>
      <c r="G51" s="15" t="e">
        <f t="shared" ca="1" si="10"/>
        <v>#REF!</v>
      </c>
      <c r="H51" s="15" t="e">
        <f t="shared" ca="1" si="10"/>
        <v>#REF!</v>
      </c>
      <c r="I51" s="15" t="e">
        <f t="shared" ca="1" si="10"/>
        <v>#REF!</v>
      </c>
      <c r="J51" s="15" t="e">
        <f t="shared" ca="1" si="10"/>
        <v>#REF!</v>
      </c>
      <c r="K51" s="15" t="e">
        <f t="shared" ca="1" si="10"/>
        <v>#REF!</v>
      </c>
      <c r="L51" s="15" t="e">
        <f t="shared" ca="1" si="10"/>
        <v>#REF!</v>
      </c>
      <c r="M51" s="15" t="e">
        <f t="shared" ca="1" si="10"/>
        <v>#REF!</v>
      </c>
      <c r="N51" s="15" t="e">
        <f t="shared" ca="1" si="10"/>
        <v>#REF!</v>
      </c>
      <c r="O51" s="15" t="e">
        <f t="shared" ca="1" si="10"/>
        <v>#REF!</v>
      </c>
      <c r="P51" s="15" t="e">
        <f t="shared" ca="1" si="10"/>
        <v>#REF!</v>
      </c>
    </row>
    <row r="52" spans="2:16" hidden="1" x14ac:dyDescent="0.3">
      <c r="B52" s="15">
        <f ca="1">B42+2</f>
        <v>7</v>
      </c>
      <c r="E52" s="15" t="e">
        <f ca="1">CONCATENATE($B$39,"!",E48,$B$52)</f>
        <v>#REF!</v>
      </c>
      <c r="F52" s="15" t="e">
        <f t="shared" ref="F52:P52" ca="1" si="11">CONCATENATE($B$39,"!",F48,$B$52)</f>
        <v>#REF!</v>
      </c>
      <c r="G52" s="15" t="e">
        <f t="shared" ca="1" si="11"/>
        <v>#REF!</v>
      </c>
      <c r="H52" s="15" t="e">
        <f t="shared" ca="1" si="11"/>
        <v>#REF!</v>
      </c>
      <c r="I52" s="15" t="e">
        <f t="shared" ca="1" si="11"/>
        <v>#REF!</v>
      </c>
      <c r="J52" s="15" t="e">
        <f t="shared" ca="1" si="11"/>
        <v>#REF!</v>
      </c>
      <c r="K52" s="15" t="e">
        <f t="shared" ca="1" si="11"/>
        <v>#REF!</v>
      </c>
      <c r="L52" s="15" t="e">
        <f t="shared" ca="1" si="11"/>
        <v>#REF!</v>
      </c>
      <c r="M52" s="15" t="e">
        <f t="shared" ca="1" si="11"/>
        <v>#REF!</v>
      </c>
      <c r="N52" s="15" t="e">
        <f t="shared" ca="1" si="11"/>
        <v>#REF!</v>
      </c>
      <c r="O52" s="15" t="e">
        <f t="shared" ca="1" si="11"/>
        <v>#REF!</v>
      </c>
      <c r="P52" s="15" t="e">
        <f t="shared" ca="1" si="11"/>
        <v>#REF!</v>
      </c>
    </row>
    <row r="53" spans="2:16" hidden="1" x14ac:dyDescent="0.3">
      <c r="E53" s="15" t="e">
        <f ca="1">CONCATENATE($B$40,"!",E48,$B$52)</f>
        <v>#REF!</v>
      </c>
      <c r="F53" s="15" t="e">
        <f t="shared" ref="F53:P53" ca="1" si="12">CONCATENATE($B$40,"!",F48,$B$52)</f>
        <v>#REF!</v>
      </c>
      <c r="G53" s="15" t="e">
        <f t="shared" ca="1" si="12"/>
        <v>#REF!</v>
      </c>
      <c r="H53" s="15" t="e">
        <f t="shared" ca="1" si="12"/>
        <v>#REF!</v>
      </c>
      <c r="I53" s="15" t="e">
        <f t="shared" ca="1" si="12"/>
        <v>#REF!</v>
      </c>
      <c r="J53" s="15" t="e">
        <f t="shared" ca="1" si="12"/>
        <v>#REF!</v>
      </c>
      <c r="K53" s="15" t="e">
        <f t="shared" ca="1" si="12"/>
        <v>#REF!</v>
      </c>
      <c r="L53" s="15" t="e">
        <f t="shared" ca="1" si="12"/>
        <v>#REF!</v>
      </c>
      <c r="M53" s="15" t="e">
        <f t="shared" ca="1" si="12"/>
        <v>#REF!</v>
      </c>
      <c r="N53" s="15" t="e">
        <f t="shared" ca="1" si="12"/>
        <v>#REF!</v>
      </c>
      <c r="O53" s="15" t="e">
        <f t="shared" ca="1" si="12"/>
        <v>#REF!</v>
      </c>
      <c r="P53" s="15" t="e">
        <f t="shared" ca="1" si="12"/>
        <v>#REF!</v>
      </c>
    </row>
    <row r="54" spans="2:16" hidden="1" x14ac:dyDescent="0.3">
      <c r="E54" s="15" t="e">
        <f ca="1">CONCATENATE($B$41,"!",E48,$B$52)</f>
        <v>#REF!</v>
      </c>
      <c r="F54" s="15" t="e">
        <f t="shared" ref="F54:P54" ca="1" si="13">CONCATENATE($B$41,"!",F48,$B$52)</f>
        <v>#REF!</v>
      </c>
      <c r="G54" s="15" t="e">
        <f t="shared" ca="1" si="13"/>
        <v>#REF!</v>
      </c>
      <c r="H54" s="15" t="e">
        <f t="shared" ca="1" si="13"/>
        <v>#REF!</v>
      </c>
      <c r="I54" s="15" t="e">
        <f t="shared" ca="1" si="13"/>
        <v>#REF!</v>
      </c>
      <c r="J54" s="15" t="e">
        <f t="shared" ca="1" si="13"/>
        <v>#REF!</v>
      </c>
      <c r="K54" s="15" t="e">
        <f t="shared" ca="1" si="13"/>
        <v>#REF!</v>
      </c>
      <c r="L54" s="15" t="e">
        <f t="shared" ca="1" si="13"/>
        <v>#REF!</v>
      </c>
      <c r="M54" s="15" t="e">
        <f t="shared" ca="1" si="13"/>
        <v>#REF!</v>
      </c>
      <c r="N54" s="15" t="e">
        <f t="shared" ca="1" si="13"/>
        <v>#REF!</v>
      </c>
      <c r="O54" s="15" t="e">
        <f t="shared" ca="1" si="13"/>
        <v>#REF!</v>
      </c>
      <c r="P54" s="15" t="e">
        <f t="shared" ca="1" si="13"/>
        <v>#REF!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 &amp; C.C report</vt:lpstr>
      <vt:lpstr>Credit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Dũng Nguyễn Việt</cp:lastModifiedBy>
  <dcterms:created xsi:type="dcterms:W3CDTF">2021-05-06T04:03:08Z</dcterms:created>
  <dcterms:modified xsi:type="dcterms:W3CDTF">2021-07-01T03:13:45Z</dcterms:modified>
</cp:coreProperties>
</file>