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e-mis\src\e-mis\Ecoba.Web.Api\Forms\"/>
    </mc:Choice>
  </mc:AlternateContent>
  <xr:revisionPtr revIDLastSave="0" documentId="13_ncr:1_{ACD32D38-B8F1-4339-8C40-3D5846652F41}" xr6:coauthVersionLast="47" xr6:coauthVersionMax="47" xr10:uidLastSave="{00000000-0000-0000-0000-000000000000}"/>
  <bookViews>
    <workbookView xWindow="-108" yWindow="-108" windowWidth="23256" windowHeight="12720" tabRatio="858" activeTab="3" xr2:uid="{99BB03EB-0BBB-4760-A339-0FAD76C13654}"/>
  </bookViews>
  <sheets>
    <sheet name="Baseline" sheetId="17" r:id="rId1"/>
    <sheet name="Rebaseline" sheetId="18" r:id="rId2"/>
    <sheet name="Forecast" sheetId="19" r:id="rId3"/>
    <sheet name="Gap" sheetId="10" r:id="rId4"/>
  </sheets>
  <calcPr calcId="191029" iterate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60" i="19" l="1"/>
  <c r="O60" i="19"/>
  <c r="N60" i="19"/>
  <c r="M60" i="19"/>
  <c r="L60" i="19"/>
  <c r="K60" i="19"/>
  <c r="J60" i="19"/>
  <c r="I60" i="19"/>
  <c r="H60" i="19"/>
  <c r="G60" i="19"/>
  <c r="F60" i="19"/>
  <c r="E60" i="19"/>
  <c r="P57" i="19"/>
  <c r="O57" i="19"/>
  <c r="N57" i="19"/>
  <c r="M57" i="19"/>
  <c r="L57" i="19"/>
  <c r="K57" i="19"/>
  <c r="J57" i="19"/>
  <c r="I57" i="19"/>
  <c r="H57" i="19"/>
  <c r="G57" i="19"/>
  <c r="F57" i="19"/>
  <c r="E57" i="19"/>
  <c r="P51" i="19"/>
  <c r="O51" i="19"/>
  <c r="N51" i="19"/>
  <c r="M51" i="19"/>
  <c r="L51" i="19"/>
  <c r="K51" i="19"/>
  <c r="J51" i="19"/>
  <c r="I51" i="19"/>
  <c r="H51" i="19"/>
  <c r="G51" i="19"/>
  <c r="F51" i="19"/>
  <c r="E51" i="19"/>
  <c r="P46" i="19"/>
  <c r="O46" i="19"/>
  <c r="N46" i="19"/>
  <c r="M46" i="19"/>
  <c r="L46" i="19"/>
  <c r="K46" i="19"/>
  <c r="J46" i="19"/>
  <c r="I46" i="19"/>
  <c r="H46" i="19"/>
  <c r="G46" i="19"/>
  <c r="F46" i="19"/>
  <c r="E46" i="19"/>
  <c r="P41" i="19"/>
  <c r="O41" i="19"/>
  <c r="N41" i="19"/>
  <c r="M41" i="19"/>
  <c r="L41" i="19"/>
  <c r="K41" i="19"/>
  <c r="J41" i="19"/>
  <c r="I41" i="19"/>
  <c r="H41" i="19"/>
  <c r="G41" i="19"/>
  <c r="F41" i="19"/>
  <c r="E41" i="19"/>
  <c r="P33" i="19"/>
  <c r="O33" i="19"/>
  <c r="O32" i="19" s="1"/>
  <c r="N33" i="19"/>
  <c r="N32" i="19" s="1"/>
  <c r="M33" i="19"/>
  <c r="M32" i="19" s="1"/>
  <c r="M49" i="10" s="1"/>
  <c r="L33" i="19"/>
  <c r="L32" i="19" s="1"/>
  <c r="K33" i="19"/>
  <c r="J33" i="19"/>
  <c r="I33" i="19"/>
  <c r="H33" i="19"/>
  <c r="G33" i="19"/>
  <c r="G32" i="19" s="1"/>
  <c r="G49" i="10" s="1"/>
  <c r="F33" i="19"/>
  <c r="F32" i="19" s="1"/>
  <c r="E33" i="19"/>
  <c r="E32" i="19" s="1"/>
  <c r="E49" i="10" s="1"/>
  <c r="E50" i="10" s="1"/>
  <c r="P32" i="19"/>
  <c r="K32" i="19"/>
  <c r="J32" i="19"/>
  <c r="J49" i="10" s="1"/>
  <c r="I32" i="19"/>
  <c r="I49" i="10" s="1"/>
  <c r="H32" i="19"/>
  <c r="P16" i="19"/>
  <c r="O16" i="19"/>
  <c r="O38" i="10" s="1"/>
  <c r="O40" i="10" s="1"/>
  <c r="O42" i="10" s="1"/>
  <c r="N16" i="19"/>
  <c r="M16" i="19"/>
  <c r="M38" i="10" s="1"/>
  <c r="L16" i="19"/>
  <c r="K16" i="19"/>
  <c r="J16" i="19"/>
  <c r="I16" i="19"/>
  <c r="H16" i="19"/>
  <c r="G16" i="19"/>
  <c r="G38" i="10" s="1"/>
  <c r="G40" i="10" s="1"/>
  <c r="G42" i="10" s="1"/>
  <c r="F16" i="19"/>
  <c r="E16" i="19"/>
  <c r="E38" i="10" s="1"/>
  <c r="E39" i="10" s="1"/>
  <c r="P12" i="19"/>
  <c r="P27" i="10" s="1"/>
  <c r="P29" i="10" s="1"/>
  <c r="P31" i="10" s="1"/>
  <c r="O12" i="19"/>
  <c r="N12" i="19"/>
  <c r="M12" i="19"/>
  <c r="L12" i="19"/>
  <c r="K12" i="19"/>
  <c r="K27" i="10" s="1"/>
  <c r="J12" i="19"/>
  <c r="I12" i="19"/>
  <c r="I27" i="10" s="1"/>
  <c r="H12" i="19"/>
  <c r="H27" i="10" s="1"/>
  <c r="G12" i="19"/>
  <c r="F12" i="19"/>
  <c r="E12" i="19"/>
  <c r="P60" i="18"/>
  <c r="O60" i="18"/>
  <c r="N60" i="18"/>
  <c r="M60" i="18"/>
  <c r="L60" i="18"/>
  <c r="K60" i="18"/>
  <c r="J60" i="18"/>
  <c r="I60" i="18"/>
  <c r="H60" i="18"/>
  <c r="G60" i="18"/>
  <c r="F60" i="18"/>
  <c r="E60" i="18"/>
  <c r="P57" i="18"/>
  <c r="O57" i="18"/>
  <c r="N57" i="18"/>
  <c r="M57" i="18"/>
  <c r="L57" i="18"/>
  <c r="K57" i="18"/>
  <c r="J57" i="18"/>
  <c r="I57" i="18"/>
  <c r="H57" i="18"/>
  <c r="G57" i="18"/>
  <c r="F57" i="18"/>
  <c r="E57" i="18"/>
  <c r="P51" i="18"/>
  <c r="O51" i="18"/>
  <c r="N51" i="18"/>
  <c r="M51" i="18"/>
  <c r="L51" i="18"/>
  <c r="K51" i="18"/>
  <c r="J51" i="18"/>
  <c r="I51" i="18"/>
  <c r="H51" i="18"/>
  <c r="G51" i="18"/>
  <c r="F51" i="18"/>
  <c r="E51" i="18"/>
  <c r="P46" i="18"/>
  <c r="O46" i="18"/>
  <c r="N46" i="18"/>
  <c r="M46" i="18"/>
  <c r="L46" i="18"/>
  <c r="K46" i="18"/>
  <c r="J46" i="18"/>
  <c r="I46" i="18"/>
  <c r="H46" i="18"/>
  <c r="G46" i="18"/>
  <c r="F46" i="18"/>
  <c r="E46" i="18"/>
  <c r="P41" i="18"/>
  <c r="O41" i="18"/>
  <c r="N41" i="18"/>
  <c r="M41" i="18"/>
  <c r="L41" i="18"/>
  <c r="K41" i="18"/>
  <c r="J41" i="18"/>
  <c r="I41" i="18"/>
  <c r="H41" i="18"/>
  <c r="G41" i="18"/>
  <c r="F41" i="18"/>
  <c r="E41" i="18"/>
  <c r="P33" i="18"/>
  <c r="P32" i="18" s="1"/>
  <c r="O33" i="18"/>
  <c r="O32" i="18" s="1"/>
  <c r="N33" i="18"/>
  <c r="N32" i="18" s="1"/>
  <c r="N47" i="10" s="1"/>
  <c r="M33" i="18"/>
  <c r="M32" i="18" s="1"/>
  <c r="M47" i="10" s="1"/>
  <c r="L33" i="18"/>
  <c r="K33" i="18"/>
  <c r="J33" i="18"/>
  <c r="I33" i="18"/>
  <c r="H33" i="18"/>
  <c r="H32" i="18" s="1"/>
  <c r="G33" i="18"/>
  <c r="G32" i="18" s="1"/>
  <c r="F33" i="18"/>
  <c r="F32" i="18" s="1"/>
  <c r="F47" i="10" s="1"/>
  <c r="E33" i="18"/>
  <c r="E32" i="18" s="1"/>
  <c r="E47" i="10" s="1"/>
  <c r="L32" i="18"/>
  <c r="K32" i="18"/>
  <c r="J32" i="18"/>
  <c r="J47" i="10" s="1"/>
  <c r="I32" i="18"/>
  <c r="I47" i="10" s="1"/>
  <c r="P16" i="18"/>
  <c r="O16" i="18"/>
  <c r="N16" i="18"/>
  <c r="N36" i="10" s="1"/>
  <c r="M16" i="18"/>
  <c r="M36" i="10" s="1"/>
  <c r="L16" i="18"/>
  <c r="K16" i="18"/>
  <c r="J16" i="18"/>
  <c r="I16" i="18"/>
  <c r="H16" i="18"/>
  <c r="G16" i="18"/>
  <c r="F16" i="18"/>
  <c r="F36" i="10" s="1"/>
  <c r="E16" i="18"/>
  <c r="P12" i="18"/>
  <c r="O12" i="18"/>
  <c r="N12" i="18"/>
  <c r="M12" i="18"/>
  <c r="L12" i="18"/>
  <c r="K12" i="18"/>
  <c r="J12" i="18"/>
  <c r="J11" i="18" s="1"/>
  <c r="J14" i="10" s="1"/>
  <c r="I12" i="18"/>
  <c r="I25" i="10" s="1"/>
  <c r="H12" i="18"/>
  <c r="G12" i="18"/>
  <c r="F12" i="18"/>
  <c r="E12" i="18"/>
  <c r="H49" i="10"/>
  <c r="K49" i="10"/>
  <c r="P49" i="10"/>
  <c r="K47" i="10"/>
  <c r="L47" i="10"/>
  <c r="F38" i="10"/>
  <c r="H38" i="10"/>
  <c r="I38" i="10"/>
  <c r="J38" i="10"/>
  <c r="K38" i="10"/>
  <c r="L38" i="10"/>
  <c r="N38" i="10"/>
  <c r="P38" i="10"/>
  <c r="G36" i="10"/>
  <c r="H36" i="10"/>
  <c r="I36" i="10"/>
  <c r="I40" i="10" s="1"/>
  <c r="I42" i="10" s="1"/>
  <c r="J36" i="10"/>
  <c r="J40" i="10" s="1"/>
  <c r="J42" i="10" s="1"/>
  <c r="K36" i="10"/>
  <c r="L36" i="10"/>
  <c r="O36" i="10"/>
  <c r="P36" i="10"/>
  <c r="L34" i="10"/>
  <c r="K40" i="10"/>
  <c r="K42" i="10" s="1"/>
  <c r="F27" i="10"/>
  <c r="G27" i="10"/>
  <c r="J27" i="10"/>
  <c r="L27" i="10"/>
  <c r="M27" i="10"/>
  <c r="N27" i="10"/>
  <c r="O27" i="10"/>
  <c r="E27" i="10"/>
  <c r="F25" i="10"/>
  <c r="G25" i="10"/>
  <c r="H25" i="10"/>
  <c r="K25" i="10"/>
  <c r="L25" i="10"/>
  <c r="M25" i="10"/>
  <c r="N25" i="10"/>
  <c r="O25" i="10"/>
  <c r="P25" i="10"/>
  <c r="E25" i="10"/>
  <c r="E26" i="10" s="1"/>
  <c r="J23" i="10"/>
  <c r="E28" i="10"/>
  <c r="L14" i="10"/>
  <c r="P11" i="19"/>
  <c r="P16" i="10" s="1"/>
  <c r="H11" i="19"/>
  <c r="H16" i="10" s="1"/>
  <c r="K11" i="19"/>
  <c r="K16" i="10" s="1"/>
  <c r="J11" i="19"/>
  <c r="J16" i="10" s="1"/>
  <c r="I11" i="19"/>
  <c r="I16" i="10" s="1"/>
  <c r="K11" i="18"/>
  <c r="K14" i="10" s="1"/>
  <c r="L11" i="18"/>
  <c r="P60" i="17"/>
  <c r="O60" i="17"/>
  <c r="N60" i="17"/>
  <c r="M60" i="17"/>
  <c r="L60" i="17"/>
  <c r="K60" i="17"/>
  <c r="J60" i="17"/>
  <c r="I60" i="17"/>
  <c r="H60" i="17"/>
  <c r="G60" i="17"/>
  <c r="F60" i="17"/>
  <c r="P57" i="17"/>
  <c r="O57" i="17"/>
  <c r="N57" i="17"/>
  <c r="M57" i="17"/>
  <c r="L57" i="17"/>
  <c r="K57" i="17"/>
  <c r="K32" i="17" s="1"/>
  <c r="K45" i="10" s="1"/>
  <c r="J57" i="17"/>
  <c r="I57" i="17"/>
  <c r="H57" i="17"/>
  <c r="G57" i="17"/>
  <c r="F57" i="17"/>
  <c r="P51" i="17"/>
  <c r="O51" i="17"/>
  <c r="N51" i="17"/>
  <c r="M51" i="17"/>
  <c r="L51" i="17"/>
  <c r="K51" i="17"/>
  <c r="J51" i="17"/>
  <c r="I51" i="17"/>
  <c r="H51" i="17"/>
  <c r="G51" i="17"/>
  <c r="F51" i="17"/>
  <c r="P46" i="17"/>
  <c r="O46" i="17"/>
  <c r="N46" i="17"/>
  <c r="M46" i="17"/>
  <c r="L46" i="17"/>
  <c r="K46" i="17"/>
  <c r="J46" i="17"/>
  <c r="I46" i="17"/>
  <c r="H46" i="17"/>
  <c r="G46" i="17"/>
  <c r="F46" i="17"/>
  <c r="P41" i="17"/>
  <c r="O41" i="17"/>
  <c r="N41" i="17"/>
  <c r="M41" i="17"/>
  <c r="M32" i="17" s="1"/>
  <c r="M11" i="17" s="1"/>
  <c r="M12" i="10" s="1"/>
  <c r="L41" i="17"/>
  <c r="K41" i="17"/>
  <c r="J41" i="17"/>
  <c r="I41" i="17"/>
  <c r="H41" i="17"/>
  <c r="G41" i="17"/>
  <c r="F41" i="17"/>
  <c r="P33" i="17"/>
  <c r="O33" i="17"/>
  <c r="N33" i="17"/>
  <c r="M33" i="17"/>
  <c r="L33" i="17"/>
  <c r="K33" i="17"/>
  <c r="J33" i="17"/>
  <c r="J32" i="17" s="1"/>
  <c r="J11" i="17" s="1"/>
  <c r="J12" i="10" s="1"/>
  <c r="I33" i="17"/>
  <c r="H33" i="17"/>
  <c r="G33" i="17"/>
  <c r="F33" i="17"/>
  <c r="P16" i="17"/>
  <c r="P34" i="10" s="1"/>
  <c r="O16" i="17"/>
  <c r="O34" i="10" s="1"/>
  <c r="N16" i="17"/>
  <c r="N34" i="10" s="1"/>
  <c r="M16" i="17"/>
  <c r="M34" i="10" s="1"/>
  <c r="L16" i="17"/>
  <c r="K16" i="17"/>
  <c r="K34" i="10" s="1"/>
  <c r="J16" i="17"/>
  <c r="J34" i="10" s="1"/>
  <c r="I16" i="17"/>
  <c r="I34" i="10" s="1"/>
  <c r="H16" i="17"/>
  <c r="H34" i="10" s="1"/>
  <c r="G16" i="17"/>
  <c r="G34" i="10" s="1"/>
  <c r="F16" i="17"/>
  <c r="F34" i="10" s="1"/>
  <c r="P12" i="17"/>
  <c r="P23" i="10" s="1"/>
  <c r="O12" i="17"/>
  <c r="O23" i="10" s="1"/>
  <c r="N12" i="17"/>
  <c r="N23" i="10" s="1"/>
  <c r="M12" i="17"/>
  <c r="M23" i="10" s="1"/>
  <c r="L12" i="17"/>
  <c r="L23" i="10" s="1"/>
  <c r="K12" i="17"/>
  <c r="K23" i="10" s="1"/>
  <c r="J12" i="17"/>
  <c r="I12" i="17"/>
  <c r="I23" i="10" s="1"/>
  <c r="H12" i="17"/>
  <c r="H23" i="10" s="1"/>
  <c r="G12" i="17"/>
  <c r="G23" i="10" s="1"/>
  <c r="F12" i="17"/>
  <c r="F23" i="10" s="1"/>
  <c r="E60" i="17"/>
  <c r="E57" i="17"/>
  <c r="E51" i="17"/>
  <c r="E46" i="17"/>
  <c r="E41" i="17"/>
  <c r="E33" i="17"/>
  <c r="E12" i="17"/>
  <c r="E23" i="10" s="1"/>
  <c r="E24" i="10" s="1"/>
  <c r="E16" i="17"/>
  <c r="E34" i="10" s="1"/>
  <c r="E35" i="10" s="1"/>
  <c r="F35" i="10" s="1"/>
  <c r="G35" i="10" s="1"/>
  <c r="H35" i="10" s="1"/>
  <c r="I35" i="10" s="1"/>
  <c r="J35" i="10" s="1"/>
  <c r="K35" i="10" s="1"/>
  <c r="B59" i="10"/>
  <c r="B60" i="10"/>
  <c r="F49" i="10" l="1"/>
  <c r="F50" i="10" s="1"/>
  <c r="G50" i="10" s="1"/>
  <c r="H50" i="10" s="1"/>
  <c r="I50" i="10" s="1"/>
  <c r="J50" i="10" s="1"/>
  <c r="K50" i="10" s="1"/>
  <c r="L50" i="10" s="1"/>
  <c r="M50" i="10" s="1"/>
  <c r="N50" i="10" s="1"/>
  <c r="O50" i="10" s="1"/>
  <c r="P50" i="10" s="1"/>
  <c r="F11" i="19"/>
  <c r="F16" i="10" s="1"/>
  <c r="O49" i="10"/>
  <c r="O11" i="19"/>
  <c r="O16" i="10" s="1"/>
  <c r="N49" i="10"/>
  <c r="N51" i="10" s="1"/>
  <c r="N53" i="10" s="1"/>
  <c r="N11" i="19"/>
  <c r="N16" i="10" s="1"/>
  <c r="L11" i="19"/>
  <c r="L16" i="10" s="1"/>
  <c r="L18" i="10" s="1"/>
  <c r="L20" i="10" s="1"/>
  <c r="L49" i="10"/>
  <c r="J51" i="10"/>
  <c r="J53" i="10" s="1"/>
  <c r="F28" i="10"/>
  <c r="G28" i="10" s="1"/>
  <c r="H28" i="10" s="1"/>
  <c r="I28" i="10" s="1"/>
  <c r="J28" i="10" s="1"/>
  <c r="G29" i="10"/>
  <c r="G31" i="10" s="1"/>
  <c r="I51" i="10"/>
  <c r="I53" i="10" s="1"/>
  <c r="F29" i="10"/>
  <c r="F31" i="10" s="1"/>
  <c r="I29" i="10"/>
  <c r="I31" i="10" s="1"/>
  <c r="E51" i="10"/>
  <c r="E53" i="10" s="1"/>
  <c r="E11" i="19"/>
  <c r="E16" i="10" s="1"/>
  <c r="O29" i="10"/>
  <c r="O31" i="10" s="1"/>
  <c r="J18" i="10"/>
  <c r="J20" i="10" s="1"/>
  <c r="F51" i="10"/>
  <c r="F53" i="10" s="1"/>
  <c r="G11" i="19"/>
  <c r="G16" i="10" s="1"/>
  <c r="G18" i="10" s="1"/>
  <c r="G20" i="10" s="1"/>
  <c r="N29" i="10"/>
  <c r="N31" i="10" s="1"/>
  <c r="L40" i="10"/>
  <c r="L42" i="10" s="1"/>
  <c r="P47" i="10"/>
  <c r="P51" i="10" s="1"/>
  <c r="P53" i="10" s="1"/>
  <c r="P11" i="18"/>
  <c r="P14" i="10" s="1"/>
  <c r="G47" i="10"/>
  <c r="G51" i="10" s="1"/>
  <c r="G53" i="10" s="1"/>
  <c r="G11" i="18"/>
  <c r="G14" i="10" s="1"/>
  <c r="O47" i="10"/>
  <c r="O51" i="10" s="1"/>
  <c r="O53" i="10" s="1"/>
  <c r="O11" i="18"/>
  <c r="O14" i="10" s="1"/>
  <c r="O18" i="10" s="1"/>
  <c r="O20" i="10" s="1"/>
  <c r="H47" i="10"/>
  <c r="H51" i="10" s="1"/>
  <c r="H53" i="10" s="1"/>
  <c r="H11" i="18"/>
  <c r="H14" i="10" s="1"/>
  <c r="H18" i="10" s="1"/>
  <c r="H20" i="10" s="1"/>
  <c r="E11" i="18"/>
  <c r="E14" i="10" s="1"/>
  <c r="E15" i="10" s="1"/>
  <c r="M11" i="18"/>
  <c r="M14" i="10" s="1"/>
  <c r="E36" i="10"/>
  <c r="E37" i="10" s="1"/>
  <c r="M40" i="10"/>
  <c r="M42" i="10" s="1"/>
  <c r="F11" i="18"/>
  <c r="F14" i="10" s="1"/>
  <c r="N11" i="18"/>
  <c r="N14" i="10" s="1"/>
  <c r="N18" i="10" s="1"/>
  <c r="N20" i="10" s="1"/>
  <c r="J25" i="10"/>
  <c r="M51" i="10"/>
  <c r="M53" i="10" s="1"/>
  <c r="L51" i="10"/>
  <c r="L53" i="10" s="1"/>
  <c r="I11" i="18"/>
  <c r="I14" i="10" s="1"/>
  <c r="F24" i="10"/>
  <c r="I32" i="17"/>
  <c r="I45" i="10" s="1"/>
  <c r="P32" i="17"/>
  <c r="P45" i="10" s="1"/>
  <c r="H32" i="17"/>
  <c r="H45" i="10" s="1"/>
  <c r="N32" i="17"/>
  <c r="N45" i="10" s="1"/>
  <c r="G32" i="17"/>
  <c r="O32" i="17"/>
  <c r="L32" i="17"/>
  <c r="F32" i="17"/>
  <c r="F45" i="10" s="1"/>
  <c r="J45" i="10"/>
  <c r="M45" i="10"/>
  <c r="K11" i="17"/>
  <c r="K12" i="10" s="1"/>
  <c r="K51" i="10"/>
  <c r="K53" i="10" s="1"/>
  <c r="K18" i="10"/>
  <c r="K20" i="10" s="1"/>
  <c r="E48" i="10"/>
  <c r="P40" i="10"/>
  <c r="P42" i="10" s="1"/>
  <c r="H40" i="10"/>
  <c r="H42" i="10" s="1"/>
  <c r="H29" i="10"/>
  <c r="H31" i="10" s="1"/>
  <c r="N40" i="10"/>
  <c r="N42" i="10" s="1"/>
  <c r="F40" i="10"/>
  <c r="F42" i="10" s="1"/>
  <c r="F39" i="10"/>
  <c r="G39" i="10" s="1"/>
  <c r="H39" i="10" s="1"/>
  <c r="I39" i="10" s="1"/>
  <c r="J39" i="10" s="1"/>
  <c r="K39" i="10" s="1"/>
  <c r="L39" i="10" s="1"/>
  <c r="M39" i="10" s="1"/>
  <c r="N39" i="10" s="1"/>
  <c r="O39" i="10" s="1"/>
  <c r="P39" i="10" s="1"/>
  <c r="L35" i="10"/>
  <c r="M35" i="10" s="1"/>
  <c r="N35" i="10" s="1"/>
  <c r="O35" i="10" s="1"/>
  <c r="P35" i="10" s="1"/>
  <c r="F37" i="10"/>
  <c r="E41" i="10"/>
  <c r="E43" i="10" s="1"/>
  <c r="E40" i="10"/>
  <c r="E42" i="10" s="1"/>
  <c r="K28" i="10"/>
  <c r="L28" i="10" s="1"/>
  <c r="M28" i="10" s="1"/>
  <c r="N28" i="10" s="1"/>
  <c r="O28" i="10" s="1"/>
  <c r="P28" i="10" s="1"/>
  <c r="J29" i="10"/>
  <c r="J31" i="10" s="1"/>
  <c r="I18" i="10"/>
  <c r="I20" i="10" s="1"/>
  <c r="P18" i="10"/>
  <c r="P20" i="10" s="1"/>
  <c r="E18" i="10"/>
  <c r="E20" i="10" s="1"/>
  <c r="M29" i="10"/>
  <c r="M31" i="10" s="1"/>
  <c r="L29" i="10"/>
  <c r="L31" i="10" s="1"/>
  <c r="K29" i="10"/>
  <c r="K31" i="10" s="1"/>
  <c r="G24" i="10"/>
  <c r="H24" i="10" s="1"/>
  <c r="I24" i="10" s="1"/>
  <c r="J24" i="10" s="1"/>
  <c r="K24" i="10" s="1"/>
  <c r="L24" i="10" s="1"/>
  <c r="M24" i="10" s="1"/>
  <c r="N24" i="10" s="1"/>
  <c r="O24" i="10" s="1"/>
  <c r="P24" i="10" s="1"/>
  <c r="F26" i="10"/>
  <c r="E30" i="10"/>
  <c r="E32" i="10" s="1"/>
  <c r="E17" i="10"/>
  <c r="F17" i="10" s="1"/>
  <c r="F15" i="10"/>
  <c r="E29" i="10"/>
  <c r="E31" i="10" s="1"/>
  <c r="F18" i="10"/>
  <c r="F20" i="10" s="1"/>
  <c r="M11" i="19"/>
  <c r="M16" i="10" s="1"/>
  <c r="N11" i="17"/>
  <c r="N12" i="10" s="1"/>
  <c r="I11" i="17"/>
  <c r="I12" i="10" s="1"/>
  <c r="H11" i="17"/>
  <c r="H12" i="10" s="1"/>
  <c r="P11" i="17"/>
  <c r="P12" i="10" s="1"/>
  <c r="E32" i="17"/>
  <c r="P68" i="10"/>
  <c r="O68" i="10"/>
  <c r="N68" i="10"/>
  <c r="M68" i="10"/>
  <c r="L68" i="10"/>
  <c r="K68" i="10"/>
  <c r="J68" i="10"/>
  <c r="I68" i="10"/>
  <c r="H68" i="10"/>
  <c r="G68" i="10"/>
  <c r="F68" i="10"/>
  <c r="E68" i="10"/>
  <c r="B62" i="10"/>
  <c r="B69" i="10" s="1"/>
  <c r="B61" i="10"/>
  <c r="G17" i="10" l="1"/>
  <c r="H17" i="10" s="1"/>
  <c r="I17" i="10" s="1"/>
  <c r="J17" i="10" s="1"/>
  <c r="K17" i="10" s="1"/>
  <c r="L17" i="10" s="1"/>
  <c r="M17" i="10" s="1"/>
  <c r="N17" i="10" s="1"/>
  <c r="O17" i="10" s="1"/>
  <c r="P17" i="10" s="1"/>
  <c r="M18" i="10"/>
  <c r="M20" i="10" s="1"/>
  <c r="F11" i="17"/>
  <c r="F12" i="10" s="1"/>
  <c r="E11" i="17"/>
  <c r="E12" i="10" s="1"/>
  <c r="E13" i="10" s="1"/>
  <c r="F13" i="10" s="1"/>
  <c r="E45" i="10"/>
  <c r="E46" i="10" s="1"/>
  <c r="F46" i="10" s="1"/>
  <c r="L11" i="17"/>
  <c r="L12" i="10" s="1"/>
  <c r="L45" i="10"/>
  <c r="O11" i="17"/>
  <c r="O12" i="10" s="1"/>
  <c r="O45" i="10"/>
  <c r="G11" i="17"/>
  <c r="G12" i="10" s="1"/>
  <c r="G45" i="10"/>
  <c r="F48" i="10"/>
  <c r="E52" i="10"/>
  <c r="E54" i="10" s="1"/>
  <c r="G37" i="10"/>
  <c r="F41" i="10"/>
  <c r="F43" i="10" s="1"/>
  <c r="G15" i="10"/>
  <c r="F19" i="10"/>
  <c r="F21" i="10" s="1"/>
  <c r="G26" i="10"/>
  <c r="F30" i="10"/>
  <c r="F32" i="10" s="1"/>
  <c r="E19" i="10"/>
  <c r="E21" i="10" s="1"/>
  <c r="K70" i="10"/>
  <c r="F69" i="10"/>
  <c r="H71" i="10"/>
  <c r="J70" i="10"/>
  <c r="O71" i="10"/>
  <c r="G71" i="10"/>
  <c r="M69" i="10"/>
  <c r="N71" i="10"/>
  <c r="F71" i="10"/>
  <c r="I70" i="10"/>
  <c r="L69" i="10"/>
  <c r="M71" i="10"/>
  <c r="P70" i="10"/>
  <c r="H70" i="10"/>
  <c r="K69" i="10"/>
  <c r="L71" i="10"/>
  <c r="O70" i="10"/>
  <c r="G70" i="10"/>
  <c r="J69" i="10"/>
  <c r="K71" i="10"/>
  <c r="N70" i="10"/>
  <c r="F70" i="10"/>
  <c r="I69" i="10"/>
  <c r="J71" i="10"/>
  <c r="M70" i="10"/>
  <c r="P69" i="10"/>
  <c r="H69" i="10"/>
  <c r="I71" i="10"/>
  <c r="L70" i="10"/>
  <c r="O69" i="10"/>
  <c r="G69" i="10"/>
  <c r="P71" i="10"/>
  <c r="N69" i="10"/>
  <c r="E71" i="10"/>
  <c r="E70" i="10"/>
  <c r="E69" i="10"/>
  <c r="B63" i="10"/>
  <c r="B68" i="10"/>
  <c r="B67" i="10"/>
  <c r="B66" i="10"/>
  <c r="B65" i="10"/>
  <c r="B64" i="10"/>
  <c r="B72" i="10"/>
  <c r="I73" i="10" s="1"/>
  <c r="D68" i="10"/>
  <c r="D66" i="10"/>
  <c r="D63" i="10"/>
  <c r="D65" i="10"/>
  <c r="D64" i="10"/>
  <c r="D67" i="10"/>
  <c r="G46" i="10" l="1"/>
  <c r="H46" i="10" s="1"/>
  <c r="I46" i="10" s="1"/>
  <c r="J46" i="10" s="1"/>
  <c r="K46" i="10" s="1"/>
  <c r="L46" i="10" s="1"/>
  <c r="M46" i="10" s="1"/>
  <c r="N46" i="10" s="1"/>
  <c r="O46" i="10" s="1"/>
  <c r="P46" i="10" s="1"/>
  <c r="G13" i="10"/>
  <c r="H13" i="10" s="1"/>
  <c r="I13" i="10" s="1"/>
  <c r="J13" i="10" s="1"/>
  <c r="K13" i="10" s="1"/>
  <c r="L13" i="10" s="1"/>
  <c r="M13" i="10" s="1"/>
  <c r="N13" i="10" s="1"/>
  <c r="O13" i="10" s="1"/>
  <c r="P13" i="10" s="1"/>
  <c r="G48" i="10"/>
  <c r="F52" i="10"/>
  <c r="F54" i="10" s="1"/>
  <c r="H37" i="10"/>
  <c r="G41" i="10"/>
  <c r="G43" i="10" s="1"/>
  <c r="H26" i="10"/>
  <c r="G30" i="10"/>
  <c r="G32" i="10" s="1"/>
  <c r="H15" i="10"/>
  <c r="G19" i="10"/>
  <c r="G21" i="10" s="1"/>
  <c r="P74" i="10"/>
  <c r="M74" i="10"/>
  <c r="K74" i="10"/>
  <c r="J74" i="10"/>
  <c r="L74" i="10"/>
  <c r="I74" i="10"/>
  <c r="M72" i="10"/>
  <c r="F72" i="10"/>
  <c r="L72" i="10"/>
  <c r="J73" i="10"/>
  <c r="N72" i="10"/>
  <c r="G72" i="10"/>
  <c r="H72" i="10"/>
  <c r="I72" i="10"/>
  <c r="J72" i="10"/>
  <c r="K72" i="10"/>
  <c r="F74" i="10"/>
  <c r="G74" i="10"/>
  <c r="K73" i="10"/>
  <c r="O72" i="10"/>
  <c r="P72" i="10"/>
  <c r="F73" i="10"/>
  <c r="G73" i="10"/>
  <c r="H73" i="10"/>
  <c r="N74" i="10"/>
  <c r="O74" i="10"/>
  <c r="H74" i="10"/>
  <c r="L73" i="10"/>
  <c r="M73" i="10"/>
  <c r="N73" i="10"/>
  <c r="O73" i="10"/>
  <c r="P73" i="10"/>
  <c r="E74" i="10"/>
  <c r="E73" i="10"/>
  <c r="E72" i="10"/>
  <c r="H48" i="10" l="1"/>
  <c r="G52" i="10"/>
  <c r="G54" i="10" s="1"/>
  <c r="H41" i="10"/>
  <c r="H43" i="10" s="1"/>
  <c r="I37" i="10"/>
  <c r="I15" i="10"/>
  <c r="H19" i="10"/>
  <c r="H21" i="10" s="1"/>
  <c r="H30" i="10"/>
  <c r="H32" i="10" s="1"/>
  <c r="I26" i="10"/>
  <c r="H52" i="10" l="1"/>
  <c r="H54" i="10" s="1"/>
  <c r="I48" i="10"/>
  <c r="J37" i="10"/>
  <c r="I41" i="10"/>
  <c r="I43" i="10" s="1"/>
  <c r="I30" i="10"/>
  <c r="I32" i="10" s="1"/>
  <c r="J26" i="10"/>
  <c r="J15" i="10"/>
  <c r="I19" i="10"/>
  <c r="I21" i="10" s="1"/>
  <c r="I52" i="10" l="1"/>
  <c r="I54" i="10" s="1"/>
  <c r="J48" i="10"/>
  <c r="K37" i="10"/>
  <c r="J41" i="10"/>
  <c r="J43" i="10" s="1"/>
  <c r="K26" i="10"/>
  <c r="J30" i="10"/>
  <c r="J32" i="10" s="1"/>
  <c r="K15" i="10"/>
  <c r="J19" i="10"/>
  <c r="J21" i="10" s="1"/>
  <c r="K48" i="10" l="1"/>
  <c r="J52" i="10"/>
  <c r="J54" i="10" s="1"/>
  <c r="L37" i="10"/>
  <c r="K41" i="10"/>
  <c r="K43" i="10" s="1"/>
  <c r="L15" i="10"/>
  <c r="K19" i="10"/>
  <c r="K21" i="10" s="1"/>
  <c r="L26" i="10"/>
  <c r="K30" i="10"/>
  <c r="K32" i="10" s="1"/>
  <c r="L48" i="10" l="1"/>
  <c r="K52" i="10"/>
  <c r="K54" i="10" s="1"/>
  <c r="M37" i="10"/>
  <c r="L41" i="10"/>
  <c r="L43" i="10" s="1"/>
  <c r="M26" i="10"/>
  <c r="L30" i="10"/>
  <c r="L32" i="10" s="1"/>
  <c r="M15" i="10"/>
  <c r="L19" i="10"/>
  <c r="L21" i="10" s="1"/>
  <c r="M48" i="10" l="1"/>
  <c r="L52" i="10"/>
  <c r="L54" i="10" s="1"/>
  <c r="N37" i="10"/>
  <c r="M41" i="10"/>
  <c r="M43" i="10" s="1"/>
  <c r="N15" i="10"/>
  <c r="M19" i="10"/>
  <c r="M21" i="10" s="1"/>
  <c r="N26" i="10"/>
  <c r="M30" i="10"/>
  <c r="M32" i="10" s="1"/>
  <c r="N48" i="10" l="1"/>
  <c r="M52" i="10"/>
  <c r="M54" i="10" s="1"/>
  <c r="O37" i="10"/>
  <c r="N41" i="10"/>
  <c r="N43" i="10" s="1"/>
  <c r="O26" i="10"/>
  <c r="N30" i="10"/>
  <c r="N32" i="10" s="1"/>
  <c r="O15" i="10"/>
  <c r="N19" i="10"/>
  <c r="N21" i="10" s="1"/>
  <c r="O48" i="10" l="1"/>
  <c r="N52" i="10"/>
  <c r="N54" i="10" s="1"/>
  <c r="P37" i="10"/>
  <c r="P41" i="10" s="1"/>
  <c r="P43" i="10" s="1"/>
  <c r="O41" i="10"/>
  <c r="O43" i="10" s="1"/>
  <c r="P15" i="10"/>
  <c r="P19" i="10" s="1"/>
  <c r="P21" i="10" s="1"/>
  <c r="O19" i="10"/>
  <c r="O21" i="10" s="1"/>
  <c r="P26" i="10"/>
  <c r="P30" i="10" s="1"/>
  <c r="P32" i="10" s="1"/>
  <c r="O30" i="10"/>
  <c r="O32" i="10" s="1"/>
  <c r="P48" i="10" l="1"/>
  <c r="P52" i="10" s="1"/>
  <c r="P54" i="10" s="1"/>
  <c r="O52" i="10"/>
  <c r="O54" i="10" s="1"/>
</calcChain>
</file>

<file path=xl/sharedStrings.xml><?xml version="1.0" encoding="utf-8"?>
<sst xmlns="http://schemas.openxmlformats.org/spreadsheetml/2006/main" count="470" uniqueCount="157">
  <si>
    <t xml:space="preserve">Code: </t>
  </si>
  <si>
    <t xml:space="preserve">Date of data: </t>
  </si>
  <si>
    <t>Date of report:</t>
  </si>
  <si>
    <t>Unit: mVND</t>
  </si>
  <si>
    <t>Đơn vị: Triệu VNĐ</t>
  </si>
  <si>
    <t>For the financial year</t>
  </si>
  <si>
    <t>Cho năm tài chính</t>
  </si>
  <si>
    <t>For the month ended</t>
  </si>
  <si>
    <t>Cho tháng kết thúc</t>
  </si>
  <si>
    <t>Total G&amp;A expenses of the company</t>
  </si>
  <si>
    <t>Tổng chi phí quản lý hành chính công ty</t>
  </si>
  <si>
    <t>Salary expenses</t>
  </si>
  <si>
    <t>Chi phí lương</t>
  </si>
  <si>
    <t>Office</t>
  </si>
  <si>
    <t>Văn phòng</t>
  </si>
  <si>
    <t>Manpower reserve</t>
  </si>
  <si>
    <t>Dự bị</t>
  </si>
  <si>
    <t>Other salary cost (including P3 bonus, provision…)</t>
  </si>
  <si>
    <t>Chi phí lương khác (gồm thưởng P3, dự phòng...)</t>
  </si>
  <si>
    <t>Welfare expenses</t>
  </si>
  <si>
    <t>Chi phí phúc lợi</t>
  </si>
  <si>
    <t>Shift meal</t>
  </si>
  <si>
    <t>Ăn ca</t>
  </si>
  <si>
    <t>Medicall examination</t>
  </si>
  <si>
    <t>Khám sức khỏe</t>
  </si>
  <si>
    <t>Promotion campaign</t>
  </si>
  <si>
    <t>Hoạt động đề bạt</t>
  </si>
  <si>
    <t xml:space="preserve">Labor Union </t>
  </si>
  <si>
    <t>Các hoạt động CĐ, thăm hỏi</t>
  </si>
  <si>
    <t>Holiday gift for employees</t>
  </si>
  <si>
    <t>CP quà tặng ngày lễ tết cho CBNV</t>
  </si>
  <si>
    <t>Sports, sport fesival, club activities</t>
  </si>
  <si>
    <t>CP Hội thao, thể dục, thể thao, CLB</t>
  </si>
  <si>
    <t>Summer holiday</t>
  </si>
  <si>
    <t>Du lịch, nghỉ mát CBNV</t>
  </si>
  <si>
    <t>Corporate culture activities</t>
  </si>
  <si>
    <t>Các hoạt động XD VHDN</t>
  </si>
  <si>
    <t>13th monthly salary</t>
  </si>
  <si>
    <t>Thưởng T13</t>
  </si>
  <si>
    <t>Seniority bonus</t>
  </si>
  <si>
    <t>Thưởng thâm niên</t>
  </si>
  <si>
    <t>Reward</t>
  </si>
  <si>
    <t>Thưởng thành tích, thi đua,…</t>
  </si>
  <si>
    <t>Welfare for managers</t>
  </si>
  <si>
    <t>Phúc lợi cấp quản lý</t>
  </si>
  <si>
    <t>Departmental party</t>
  </si>
  <si>
    <t>Liên hoan, phòng ban</t>
  </si>
  <si>
    <t>Year end party</t>
  </si>
  <si>
    <t>Tiệc cuối năm</t>
  </si>
  <si>
    <t>Other welfare cost (including Provision)</t>
  </si>
  <si>
    <t>Chi phí phúc lợi khác (gồm dự phòng)</t>
  </si>
  <si>
    <t>Administration expenses</t>
  </si>
  <si>
    <t>Chi phí hành chính</t>
  </si>
  <si>
    <t>Office Supplies</t>
  </si>
  <si>
    <t>Đồ dùng/dịch vụ Văn phòng</t>
  </si>
  <si>
    <t>Water, electricity equipment</t>
  </si>
  <si>
    <t>Vật tư điện, nước</t>
  </si>
  <si>
    <t>Freight and Postage</t>
  </si>
  <si>
    <t>Chuyển phát nhanh</t>
  </si>
  <si>
    <t>Printing</t>
  </si>
  <si>
    <t>Máy in, mực in</t>
  </si>
  <si>
    <t>Stationary</t>
  </si>
  <si>
    <t>Văn phòng phẩm</t>
  </si>
  <si>
    <t>Labor protection</t>
  </si>
  <si>
    <t>Bảo hộ lao động</t>
  </si>
  <si>
    <t>Other (Tea, coffee, toilet paper, unclog drains, ...)</t>
  </si>
  <si>
    <t>Khác (Trà, café, giấy vệ sinh, thông tắc cống,…)</t>
  </si>
  <si>
    <t>Outsourcing Cost</t>
  </si>
  <si>
    <t>Chi phí DV thuê ngoài</t>
  </si>
  <si>
    <t>Consultant Cost</t>
  </si>
  <si>
    <t>Chi phí tư vấn</t>
  </si>
  <si>
    <t>Tax and Audit</t>
  </si>
  <si>
    <t>CP tư vấn Thuế và Kiểm toán</t>
  </si>
  <si>
    <t>Others outsourcing cost</t>
  </si>
  <si>
    <t>CP DV mua ngoài/ CP tư vấn khác thuê ngoài</t>
  </si>
  <si>
    <t>Insurance Cost</t>
  </si>
  <si>
    <t>Chi phí bảo hiểm</t>
  </si>
  <si>
    <t>Ultilities (electricity, water and internet)</t>
  </si>
  <si>
    <t>Tiện ích (chi phí điện nước Internet)</t>
  </si>
  <si>
    <t>Charges and fees</t>
  </si>
  <si>
    <t>Phí và lệ phí</t>
  </si>
  <si>
    <t>Road charges</t>
  </si>
  <si>
    <t>Cầu đường</t>
  </si>
  <si>
    <t>Building fees</t>
  </si>
  <si>
    <t>Tòa nhà</t>
  </si>
  <si>
    <t>Parking</t>
  </si>
  <si>
    <t>Gửi xe</t>
  </si>
  <si>
    <t>Others charges and fees</t>
  </si>
  <si>
    <t>Khác (phí giao dịch NH, phí ck, phí bảo lãnh,…)</t>
  </si>
  <si>
    <t>Car and Transportation</t>
  </si>
  <si>
    <t>Phương tiện giao thông</t>
  </si>
  <si>
    <t>Maintenance</t>
  </si>
  <si>
    <t>Sửa chữa, bảo dưỡng</t>
  </si>
  <si>
    <t>Fuel, rental car</t>
  </si>
  <si>
    <t>Nhiên liệu, thuê phương iện</t>
  </si>
  <si>
    <t>Training expenses</t>
  </si>
  <si>
    <t>Chi phí đào tạo</t>
  </si>
  <si>
    <t>Marketing expenses</t>
  </si>
  <si>
    <t>Chi phí Marketing</t>
  </si>
  <si>
    <t>Recruitment expenses</t>
  </si>
  <si>
    <t>Chi phí tuyển dụng</t>
  </si>
  <si>
    <t>Business trip expenses</t>
  </si>
  <si>
    <t>Công tác phí</t>
  </si>
  <si>
    <t>Travel expenses</t>
  </si>
  <si>
    <t>Chi phí đi lại</t>
  </si>
  <si>
    <t>Guest cost</t>
  </si>
  <si>
    <t>Chi phí tiếp khách</t>
  </si>
  <si>
    <t>Warehouse</t>
  </si>
  <si>
    <t>Tổng kho G&amp;P</t>
  </si>
  <si>
    <t>Warehouse Salary</t>
  </si>
  <si>
    <t>Lương nhân viên tổng kho</t>
  </si>
  <si>
    <t>Warehouse Material</t>
  </si>
  <si>
    <t>Vật liệu quản lý tổng kho</t>
  </si>
  <si>
    <t>Cost of annual strategic projects</t>
  </si>
  <si>
    <t>Chi phí các dự án/ chương trình chiến lược từng năm</t>
  </si>
  <si>
    <t>IT cost</t>
  </si>
  <si>
    <t>Chi phí IT</t>
  </si>
  <si>
    <t>Others administration costs (including provision)</t>
  </si>
  <si>
    <t>Chi phí hành chính khác (gồm dự phòng)</t>
  </si>
  <si>
    <t xml:space="preserve">REBASELINE </t>
  </si>
  <si>
    <t xml:space="preserve">BASELINE </t>
  </si>
  <si>
    <t>KẾ HOẠCH BAN ĐẦU</t>
  </si>
  <si>
    <t>ECOBA VIETNAM_GENERAL AND ADMINISTRATION EXPENSES REPORT_BASELINE</t>
  </si>
  <si>
    <t>ECOBA VIỆT NAM_BÁO CÁO CHI PHÍ QUẢN LÝ HÀNH CHÍNH CÔNG TY_KẾ HOẠCH BAN ĐẦU</t>
  </si>
  <si>
    <t>KẾ HOẠCH ĐIỀU CHỈNH</t>
  </si>
  <si>
    <t>ECOBA VIETNAM_GENERAL AND ADMINISTRATION EXPENSES REPORT_REBASELINE</t>
  </si>
  <si>
    <t>ECOBA VIỆT NAM_BÁO CÁO CHI PHÍ QUẢN LÝ HÀNH CHÍNH CÔNG TY_KẾ HOẠCH ĐIỀU CHỈNH</t>
  </si>
  <si>
    <t>ECOBA VIETNAM_GENERAL AND ADMINISTRATION EXPENSES REPORT_FORECAST</t>
  </si>
  <si>
    <t>ECOBA VIỆT NAM_BÁO CÁO CHI PHÍ QUẢN LÝ HÀNH CHÍNH CÔNG TY_DỰ BÁO</t>
  </si>
  <si>
    <t>FORECAST</t>
  </si>
  <si>
    <t>DỰ BÁO</t>
  </si>
  <si>
    <t>ECOBA VIETNAM_GENERAL AND ADMINISTRATION EXPENSES GAP REPORT</t>
  </si>
  <si>
    <t>ECOBA VIỆT NAM_BÁO CÁO GAP CHI PHÍ QUẢN LÝ HÀNH CHÍNH CÔNG TY</t>
  </si>
  <si>
    <t>GENERAL AND ADMINISTRATION EXPENSES</t>
  </si>
  <si>
    <t>CHI PHÍ QUẢN LÝ HÀNH CHÍNH CÔNG TY</t>
  </si>
  <si>
    <t>Total G&amp;A expenses</t>
  </si>
  <si>
    <t>Tổng chi phí quản lý hành chính</t>
  </si>
  <si>
    <t>Baseline</t>
  </si>
  <si>
    <t>Kế hoạch ban đầu</t>
  </si>
  <si>
    <t>Baseline accumulated</t>
  </si>
  <si>
    <t>Kế hoạch ban đầu lũy kế</t>
  </si>
  <si>
    <t>Rebaseline</t>
  </si>
  <si>
    <t>Kế hoạch điều chỉnh</t>
  </si>
  <si>
    <t>Rebaseline accumulated</t>
  </si>
  <si>
    <t>Kế hoạch điều chỉnh lũy kế</t>
  </si>
  <si>
    <t>Forecast</t>
  </si>
  <si>
    <t>Dự báo</t>
  </si>
  <si>
    <t>Forecast accumulated</t>
  </si>
  <si>
    <t>Dự báo lũy kế</t>
  </si>
  <si>
    <t>Gap rebaseline</t>
  </si>
  <si>
    <t>Gap Kế hoạch điều chỉnh</t>
  </si>
  <si>
    <t>Gap rebaseline accumulated</t>
  </si>
  <si>
    <t>Gap Kế hoạch điều chỉnh lũy kế</t>
  </si>
  <si>
    <t>Gap rebaseline (%)</t>
  </si>
  <si>
    <t>Gap Kế hoạch điều chỉnh (%)</t>
  </si>
  <si>
    <t>Gap rebaseline accumulated (%)</t>
  </si>
  <si>
    <t>Gap Kế hoạch điều chỉnh lũy kế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</si>
</sst>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_(* #,##0_);_(* \(#,##0\);_(* &quot;-&quot;??_);_(@_)"/>
    <numFmt numFmtId="165" formatCode="0\A;[Red]0\A"/>
    <numFmt numFmtId="166" formatCode="mm/yyyy"/>
    <numFmt numFmtId="167" formatCode="0.0%"/>
  </numFmts>
  <fonts count="23" x14ac:knownFonts="1">
    <font>
      <sz val="11"/>
      <color theme="1"/>
      <name val="Arial"/>
      <family val="2"/>
      <scheme val="minor"/>
    </font>
    <font>
      <sz val="9"/>
      <color theme="1"/>
      <name val="Arial"/>
      <family val="2"/>
    </font>
    <font>
      <b/>
      <sz val="16"/>
      <color rgb="FF000000"/>
      <name val="Times New Roman"/>
      <family val="1"/>
      <charset val="163"/>
    </font>
    <font>
      <b/>
      <i/>
      <sz val="16"/>
      <color rgb="FF000000"/>
      <name val="Times New Roman"/>
      <family val="1"/>
      <charset val="163"/>
    </font>
    <font>
      <sz val="12"/>
      <color theme="1"/>
      <name val="Times New Roman"/>
      <family val="1"/>
      <charset val="163"/>
    </font>
    <font>
      <b/>
      <i/>
      <sz val="16"/>
      <color rgb="FF000000"/>
      <name val="Times New Roman"/>
      <family val="1"/>
    </font>
    <font>
      <b/>
      <sz val="16"/>
      <color rgb="FF000000"/>
      <name val="Times New Roman"/>
      <family val="1"/>
    </font>
    <font>
      <sz val="12"/>
      <color rgb="FF0000FF"/>
      <name val="Times New Roman"/>
      <family val="1"/>
    </font>
    <font>
      <i/>
      <sz val="12"/>
      <color rgb="FF0000FF"/>
      <name val="Times New Roman"/>
      <family val="1"/>
    </font>
    <font>
      <sz val="12"/>
      <color rgb="FF000000"/>
      <name val="Times New Roman"/>
      <family val="1"/>
    </font>
    <font>
      <i/>
      <sz val="12"/>
      <color rgb="FF000000"/>
      <name val="Times New Roman"/>
      <family val="1"/>
    </font>
    <font>
      <sz val="12"/>
      <color rgb="FF000000"/>
      <name val="Arial Narrow"/>
      <family val="2"/>
    </font>
    <font>
      <b/>
      <sz val="12"/>
      <color rgb="FF000000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i/>
      <sz val="12"/>
      <name val="Times New Roman"/>
      <family val="1"/>
    </font>
    <font>
      <b/>
      <sz val="12"/>
      <color theme="0"/>
      <name val="Times New Roman"/>
      <family val="1"/>
    </font>
    <font>
      <b/>
      <i/>
      <sz val="12"/>
      <color theme="0"/>
      <name val="Times New Roman"/>
      <family val="1"/>
    </font>
    <font>
      <sz val="10"/>
      <color rgb="FF000000"/>
      <name val="Arial Narrow"/>
      <family val="2"/>
    </font>
    <font>
      <i/>
      <sz val="10"/>
      <color rgb="FF000000"/>
      <name val="Arial Narrow"/>
      <family val="2"/>
    </font>
    <font>
      <b/>
      <sz val="12"/>
      <color theme="0"/>
      <name val="Times New Roman"/>
      <family val="1"/>
      <scheme val="major"/>
    </font>
    <font>
      <b/>
      <i/>
      <sz val="12"/>
      <name val="Times New Roman"/>
      <family val="1"/>
    </font>
    <font>
      <b/>
      <i/>
      <sz val="12"/>
      <color rgb="FF000000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4.9989318521683403E-2"/>
        <bgColor rgb="FF000000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3">
    <xf numFmtId="0" fontId="0" fillId="0" borderId="0"/>
    <xf numFmtId="0" fontId="1" fillId="0" borderId="0"/>
    <xf numFmtId="43" fontId="1" fillId="0" borderId="0" applyFont="0" applyFill="0" applyBorder="0" applyAlignment="0" applyProtection="0"/>
  </cellStyleXfs>
  <cellXfs count="76">
    <xf numFmtId="0" fontId="0" fillId="0" borderId="0" xfId="0"/>
    <xf numFmtId="0" fontId="2" fillId="2" borderId="0" xfId="1" applyFont="1" applyFill="1"/>
    <xf numFmtId="0" fontId="3" fillId="2" borderId="0" xfId="1" applyFont="1" applyFill="1"/>
    <xf numFmtId="0" fontId="4" fillId="2" borderId="0" xfId="0" applyFont="1" applyFill="1"/>
    <xf numFmtId="0" fontId="5" fillId="2" borderId="0" xfId="1" applyFont="1" applyFill="1"/>
    <xf numFmtId="0" fontId="6" fillId="2" borderId="0" xfId="1" applyFont="1" applyFill="1"/>
    <xf numFmtId="164" fontId="7" fillId="2" borderId="0" xfId="2" applyNumberFormat="1" applyFont="1" applyFill="1" applyBorder="1" applyAlignment="1">
      <alignment horizontal="left"/>
    </xf>
    <xf numFmtId="165" fontId="9" fillId="3" borderId="1" xfId="1" applyNumberFormat="1" applyFont="1" applyFill="1" applyBorder="1" applyAlignment="1">
      <alignment vertical="center"/>
    </xf>
    <xf numFmtId="0" fontId="9" fillId="2" borderId="0" xfId="1" applyFont="1" applyFill="1" applyAlignment="1">
      <alignment vertical="center"/>
    </xf>
    <xf numFmtId="166" fontId="9" fillId="4" borderId="2" xfId="1" applyNumberFormat="1" applyFont="1" applyFill="1" applyBorder="1"/>
    <xf numFmtId="0" fontId="14" fillId="4" borderId="2" xfId="1" applyFont="1" applyFill="1" applyBorder="1"/>
    <xf numFmtId="0" fontId="15" fillId="4" borderId="2" xfId="1" applyFont="1" applyFill="1" applyBorder="1"/>
    <xf numFmtId="0" fontId="14" fillId="2" borderId="0" xfId="1" applyFont="1" applyFill="1"/>
    <xf numFmtId="0" fontId="16" fillId="5" borderId="1" xfId="1" applyFont="1" applyFill="1" applyBorder="1" applyAlignment="1">
      <alignment horizontal="left"/>
    </xf>
    <xf numFmtId="0" fontId="17" fillId="5" borderId="1" xfId="1" applyFont="1" applyFill="1" applyBorder="1" applyAlignment="1">
      <alignment horizontal="left"/>
    </xf>
    <xf numFmtId="0" fontId="18" fillId="2" borderId="0" xfId="1" applyFont="1" applyFill="1"/>
    <xf numFmtId="0" fontId="14" fillId="2" borderId="3" xfId="1" applyFont="1" applyFill="1" applyBorder="1" applyAlignment="1">
      <alignment horizontal="right" indent="7"/>
    </xf>
    <xf numFmtId="0" fontId="14" fillId="2" borderId="3" xfId="1" applyFont="1" applyFill="1" applyBorder="1" applyAlignment="1">
      <alignment horizontal="left" indent="2"/>
    </xf>
    <xf numFmtId="0" fontId="15" fillId="2" borderId="3" xfId="1" applyFont="1" applyFill="1" applyBorder="1" applyAlignment="1">
      <alignment horizontal="left" indent="2"/>
    </xf>
    <xf numFmtId="164" fontId="10" fillId="2" borderId="3" xfId="1" applyNumberFormat="1" applyFont="1" applyFill="1" applyBorder="1"/>
    <xf numFmtId="0" fontId="14" fillId="2" borderId="0" xfId="1" applyFont="1" applyFill="1" applyAlignment="1">
      <alignment horizontal="right" indent="7"/>
    </xf>
    <xf numFmtId="0" fontId="14" fillId="2" borderId="0" xfId="1" applyFont="1" applyFill="1" applyAlignment="1">
      <alignment horizontal="left" indent="2"/>
    </xf>
    <xf numFmtId="0" fontId="15" fillId="2" borderId="0" xfId="1" applyFont="1" applyFill="1" applyAlignment="1">
      <alignment horizontal="left" indent="2"/>
    </xf>
    <xf numFmtId="164" fontId="10" fillId="2" borderId="0" xfId="1" applyNumberFormat="1" applyFont="1" applyFill="1"/>
    <xf numFmtId="0" fontId="19" fillId="2" borderId="0" xfId="1" applyFont="1" applyFill="1"/>
    <xf numFmtId="164" fontId="10" fillId="2" borderId="0" xfId="1" applyNumberFormat="1" applyFont="1" applyFill="1" applyBorder="1"/>
    <xf numFmtId="164" fontId="8" fillId="2" borderId="0" xfId="2" applyNumberFormat="1" applyFont="1" applyFill="1" applyBorder="1" applyAlignment="1">
      <alignment horizontal="left"/>
    </xf>
    <xf numFmtId="0" fontId="9" fillId="2" borderId="0" xfId="1" applyFont="1" applyFill="1"/>
    <xf numFmtId="0" fontId="10" fillId="2" borderId="0" xfId="1" applyFont="1" applyFill="1"/>
    <xf numFmtId="0" fontId="11" fillId="2" borderId="0" xfId="1" applyFont="1" applyFill="1"/>
    <xf numFmtId="0" fontId="9" fillId="3" borderId="1" xfId="1" applyFont="1" applyFill="1" applyBorder="1" applyAlignment="1">
      <alignment vertical="center"/>
    </xf>
    <xf numFmtId="165" fontId="10" fillId="3" borderId="1" xfId="1" applyNumberFormat="1" applyFont="1" applyFill="1" applyBorder="1" applyAlignment="1">
      <alignment vertical="center"/>
    </xf>
    <xf numFmtId="166" fontId="10" fillId="4" borderId="2" xfId="1" applyNumberFormat="1" applyFont="1" applyFill="1" applyBorder="1"/>
    <xf numFmtId="17" fontId="13" fillId="3" borderId="1" xfId="0" applyNumberFormat="1" applyFont="1" applyFill="1" applyBorder="1" applyAlignment="1">
      <alignment horizontal="center" vertical="center"/>
    </xf>
    <xf numFmtId="0" fontId="13" fillId="4" borderId="2" xfId="1" applyFont="1" applyFill="1" applyBorder="1"/>
    <xf numFmtId="0" fontId="13" fillId="3" borderId="1" xfId="0" applyFont="1" applyFill="1" applyBorder="1" applyAlignment="1">
      <alignment horizontal="center" vertical="center"/>
    </xf>
    <xf numFmtId="164" fontId="20" fillId="5" borderId="1" xfId="1" applyNumberFormat="1" applyFont="1" applyFill="1" applyBorder="1"/>
    <xf numFmtId="0" fontId="2" fillId="2" borderId="0" xfId="1" applyFont="1" applyFill="1" applyAlignment="1">
      <alignment vertical="center"/>
    </xf>
    <xf numFmtId="0" fontId="3" fillId="2" borderId="0" xfId="1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1" applyFont="1" applyFill="1" applyAlignment="1">
      <alignment vertical="center"/>
    </xf>
    <xf numFmtId="0" fontId="6" fillId="2" borderId="0" xfId="1" applyFont="1" applyFill="1" applyAlignment="1">
      <alignment vertical="center"/>
    </xf>
    <xf numFmtId="164" fontId="7" fillId="2" borderId="0" xfId="2" applyNumberFormat="1" applyFont="1" applyFill="1" applyBorder="1" applyAlignment="1">
      <alignment horizontal="left" vertical="center"/>
    </xf>
    <xf numFmtId="164" fontId="8" fillId="2" borderId="0" xfId="2" applyNumberFormat="1" applyFont="1" applyFill="1" applyBorder="1" applyAlignment="1">
      <alignment horizontal="left" vertical="center"/>
    </xf>
    <xf numFmtId="0" fontId="10" fillId="2" borderId="0" xfId="1" applyFont="1" applyFill="1" applyAlignment="1">
      <alignment vertical="center"/>
    </xf>
    <xf numFmtId="0" fontId="11" fillId="2" borderId="0" xfId="1" applyFont="1" applyFill="1" applyAlignment="1">
      <alignment vertical="center"/>
    </xf>
    <xf numFmtId="166" fontId="9" fillId="4" borderId="2" xfId="1" applyNumberFormat="1" applyFont="1" applyFill="1" applyBorder="1" applyAlignment="1">
      <alignment vertical="center"/>
    </xf>
    <xf numFmtId="166" fontId="10" fillId="4" borderId="2" xfId="1" applyNumberFormat="1" applyFont="1" applyFill="1" applyBorder="1" applyAlignment="1">
      <alignment vertical="center"/>
    </xf>
    <xf numFmtId="0" fontId="13" fillId="4" borderId="2" xfId="1" applyFont="1" applyFill="1" applyBorder="1" applyAlignment="1">
      <alignment vertical="center"/>
    </xf>
    <xf numFmtId="0" fontId="14" fillId="4" borderId="2" xfId="1" applyFont="1" applyFill="1" applyBorder="1" applyAlignment="1">
      <alignment vertical="center"/>
    </xf>
    <xf numFmtId="0" fontId="15" fillId="4" borderId="2" xfId="1" applyFont="1" applyFill="1" applyBorder="1" applyAlignment="1">
      <alignment vertical="center"/>
    </xf>
    <xf numFmtId="0" fontId="14" fillId="2" borderId="0" xfId="1" applyFont="1" applyFill="1" applyAlignment="1">
      <alignment vertical="center"/>
    </xf>
    <xf numFmtId="0" fontId="16" fillId="5" borderId="1" xfId="1" applyFont="1" applyFill="1" applyBorder="1" applyAlignment="1">
      <alignment horizontal="left" vertical="center"/>
    </xf>
    <xf numFmtId="0" fontId="17" fillId="5" borderId="1" xfId="1" applyFont="1" applyFill="1" applyBorder="1" applyAlignment="1">
      <alignment horizontal="left" vertical="center"/>
    </xf>
    <xf numFmtId="164" fontId="20" fillId="5" borderId="1" xfId="1" applyNumberFormat="1" applyFont="1" applyFill="1" applyBorder="1" applyAlignment="1">
      <alignment vertical="center"/>
    </xf>
    <xf numFmtId="0" fontId="18" fillId="2" borderId="0" xfId="1" applyFont="1" applyFill="1" applyAlignment="1">
      <alignment vertical="center"/>
    </xf>
    <xf numFmtId="0" fontId="14" fillId="2" borderId="0" xfId="1" applyFont="1" applyFill="1" applyAlignment="1">
      <alignment horizontal="right" vertical="center"/>
    </xf>
    <xf numFmtId="0" fontId="14" fillId="2" borderId="0" xfId="1" applyFont="1" applyFill="1" applyAlignment="1">
      <alignment horizontal="left" vertical="center"/>
    </xf>
    <xf numFmtId="0" fontId="15" fillId="2" borderId="0" xfId="1" applyFont="1" applyFill="1" applyAlignment="1">
      <alignment horizontal="left" vertical="center"/>
    </xf>
    <xf numFmtId="164" fontId="10" fillId="2" borderId="0" xfId="1" applyNumberFormat="1" applyFont="1" applyFill="1" applyBorder="1" applyAlignment="1">
      <alignment vertical="center"/>
    </xf>
    <xf numFmtId="164" fontId="10" fillId="2" borderId="0" xfId="1" applyNumberFormat="1" applyFont="1" applyFill="1" applyAlignment="1">
      <alignment vertical="center"/>
    </xf>
    <xf numFmtId="0" fontId="19" fillId="2" borderId="0" xfId="1" applyFont="1" applyFill="1" applyAlignment="1">
      <alignment vertical="center"/>
    </xf>
    <xf numFmtId="167" fontId="10" fillId="2" borderId="0" xfId="1" applyNumberFormat="1" applyFont="1" applyFill="1"/>
    <xf numFmtId="1" fontId="12" fillId="4" borderId="1" xfId="1" applyNumberFormat="1" applyFont="1" applyFill="1" applyBorder="1" applyAlignment="1">
      <alignment horizontal="center" vertical="center"/>
    </xf>
    <xf numFmtId="0" fontId="13" fillId="6" borderId="3" xfId="1" applyFont="1" applyFill="1" applyBorder="1" applyAlignment="1">
      <alignment horizontal="left" vertical="center"/>
    </xf>
    <xf numFmtId="0" fontId="21" fillId="6" borderId="3" xfId="1" applyFont="1" applyFill="1" applyBorder="1" applyAlignment="1">
      <alignment horizontal="left" vertical="center"/>
    </xf>
    <xf numFmtId="164" fontId="22" fillId="6" borderId="3" xfId="1" applyNumberFormat="1" applyFont="1" applyFill="1" applyBorder="1" applyAlignment="1">
      <alignment vertical="center"/>
    </xf>
    <xf numFmtId="0" fontId="13" fillId="6" borderId="0" xfId="1" applyFont="1" applyFill="1" applyAlignment="1">
      <alignment horizontal="left" vertical="center"/>
    </xf>
    <xf numFmtId="0" fontId="21" fillId="6" borderId="0" xfId="1" applyFont="1" applyFill="1" applyAlignment="1">
      <alignment horizontal="left" vertical="center"/>
    </xf>
    <xf numFmtId="164" fontId="22" fillId="6" borderId="0" xfId="1" applyNumberFormat="1" applyFont="1" applyFill="1" applyAlignment="1">
      <alignment vertical="center"/>
    </xf>
    <xf numFmtId="0" fontId="13" fillId="7" borderId="0" xfId="1" applyFont="1" applyFill="1" applyAlignment="1">
      <alignment horizontal="left" vertical="center" indent="1"/>
    </xf>
    <xf numFmtId="0" fontId="14" fillId="7" borderId="0" xfId="1" applyFont="1" applyFill="1" applyAlignment="1">
      <alignment horizontal="left" vertical="center"/>
    </xf>
    <xf numFmtId="0" fontId="21" fillId="7" borderId="0" xfId="1" applyFont="1" applyFill="1" applyAlignment="1">
      <alignment horizontal="left" vertical="center" indent="1"/>
    </xf>
    <xf numFmtId="0" fontId="15" fillId="7" borderId="0" xfId="1" applyFont="1" applyFill="1" applyAlignment="1">
      <alignment horizontal="left" vertical="center"/>
    </xf>
    <xf numFmtId="164" fontId="10" fillId="7" borderId="0" xfId="1" applyNumberFormat="1" applyFont="1" applyFill="1" applyBorder="1" applyAlignment="1">
      <alignment vertical="center"/>
    </xf>
    <xf numFmtId="164" fontId="10" fillId="7" borderId="0" xfId="1" applyNumberFormat="1" applyFont="1" applyFill="1" applyAlignment="1">
      <alignment vertical="center"/>
    </xf>
  </cellXfs>
  <cellStyles count="3">
    <cellStyle name="Comma 37" xfId="2" xr:uid="{33D16813-F67E-41DF-90E1-5FD6BE07DDEE}"/>
    <cellStyle name="Normal" xfId="0" builtinId="0"/>
    <cellStyle name="Normal 87" xfId="1" xr:uid="{3EDB4B7A-2505-4842-9C3B-C012F6DA9D4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FA9F0-2667-44C8-8512-9C4B90758BAE}">
  <dimension ref="A1:P1166"/>
  <sheetViews>
    <sheetView zoomScale="70" zoomScaleNormal="70" workbookViewId="0">
      <pane xSplit="4" topLeftCell="E1" activePane="topRight" state="frozen"/>
      <selection pane="topRight" activeCell="F18" sqref="F18"/>
    </sheetView>
  </sheetViews>
  <sheetFormatPr defaultColWidth="9" defaultRowHeight="13.8" x14ac:dyDescent="0.25"/>
  <cols>
    <col min="1" max="1" width="4.59765625" style="55" customWidth="1"/>
    <col min="2" max="2" width="44.09765625" style="55" customWidth="1"/>
    <col min="3" max="3" width="4.59765625" style="61" customWidth="1"/>
    <col min="4" max="4" width="44.09765625" style="61" customWidth="1"/>
    <col min="5" max="16" width="12.59765625" style="55" customWidth="1"/>
    <col min="17" max="16384" width="9" style="55"/>
  </cols>
  <sheetData>
    <row r="1" spans="1:16" s="39" customFormat="1" ht="19.95" customHeight="1" x14ac:dyDescent="0.25">
      <c r="A1" s="37" t="s">
        <v>122</v>
      </c>
      <c r="B1" s="37"/>
      <c r="C1" s="38"/>
      <c r="D1" s="38"/>
    </row>
    <row r="2" spans="1:16" s="39" customFormat="1" ht="19.95" customHeight="1" x14ac:dyDescent="0.25">
      <c r="A2" s="40" t="s">
        <v>123</v>
      </c>
      <c r="B2" s="41"/>
      <c r="C2" s="40"/>
      <c r="D2" s="40"/>
    </row>
    <row r="3" spans="1:16" s="39" customFormat="1" ht="15.6" x14ac:dyDescent="0.25">
      <c r="A3" s="42" t="s">
        <v>0</v>
      </c>
      <c r="B3" s="42"/>
      <c r="C3" s="43"/>
      <c r="D3" s="43"/>
    </row>
    <row r="4" spans="1:16" s="39" customFormat="1" ht="15.6" x14ac:dyDescent="0.25">
      <c r="A4" s="42" t="s">
        <v>1</v>
      </c>
      <c r="B4" s="42"/>
      <c r="C4" s="43"/>
      <c r="D4" s="43"/>
    </row>
    <row r="5" spans="1:16" s="39" customFormat="1" ht="15.6" x14ac:dyDescent="0.25">
      <c r="A5" s="42" t="s">
        <v>2</v>
      </c>
      <c r="B5" s="42"/>
      <c r="C5" s="43"/>
      <c r="D5" s="43"/>
    </row>
    <row r="6" spans="1:16" s="39" customFormat="1" ht="15.6" x14ac:dyDescent="0.25">
      <c r="A6" s="42"/>
      <c r="B6" s="42"/>
      <c r="C6" s="43"/>
      <c r="D6" s="43"/>
    </row>
    <row r="7" spans="1:16" s="45" customFormat="1" ht="15.6" x14ac:dyDescent="0.25">
      <c r="A7" s="8" t="s">
        <v>3</v>
      </c>
      <c r="B7" s="8"/>
      <c r="C7" s="44" t="s">
        <v>4</v>
      </c>
      <c r="D7" s="44"/>
    </row>
    <row r="8" spans="1:16" s="8" customFormat="1" ht="15.6" x14ac:dyDescent="0.25">
      <c r="A8" s="30" t="s">
        <v>5</v>
      </c>
      <c r="B8" s="7"/>
      <c r="C8" s="31" t="s">
        <v>6</v>
      </c>
      <c r="D8" s="31"/>
      <c r="E8" s="63">
        <v>2020</v>
      </c>
      <c r="F8" s="63"/>
      <c r="G8" s="63"/>
      <c r="H8" s="63"/>
      <c r="I8" s="63"/>
      <c r="J8" s="63"/>
      <c r="K8" s="63"/>
      <c r="L8" s="63"/>
      <c r="M8" s="63"/>
      <c r="N8" s="63"/>
      <c r="O8" s="63"/>
      <c r="P8" s="63"/>
    </row>
    <row r="9" spans="1:16" s="8" customFormat="1" ht="15.6" x14ac:dyDescent="0.25">
      <c r="A9" s="30" t="s">
        <v>7</v>
      </c>
      <c r="B9" s="46"/>
      <c r="C9" s="47" t="s">
        <v>8</v>
      </c>
      <c r="D9" s="47"/>
      <c r="E9" s="33">
        <v>43556</v>
      </c>
      <c r="F9" s="33">
        <v>43586</v>
      </c>
      <c r="G9" s="33">
        <v>43617</v>
      </c>
      <c r="H9" s="33">
        <v>43647</v>
      </c>
      <c r="I9" s="33">
        <v>43678</v>
      </c>
      <c r="J9" s="33">
        <v>43709</v>
      </c>
      <c r="K9" s="33">
        <v>43739</v>
      </c>
      <c r="L9" s="33">
        <v>43770</v>
      </c>
      <c r="M9" s="33">
        <v>43800</v>
      </c>
      <c r="N9" s="33">
        <v>43831</v>
      </c>
      <c r="O9" s="33">
        <v>43862</v>
      </c>
      <c r="P9" s="33">
        <v>43891</v>
      </c>
    </row>
    <row r="10" spans="1:16" s="51" customFormat="1" ht="15.6" x14ac:dyDescent="0.25">
      <c r="A10" s="48" t="s">
        <v>120</v>
      </c>
      <c r="B10" s="49"/>
      <c r="C10" s="48" t="s">
        <v>121</v>
      </c>
      <c r="D10" s="50"/>
      <c r="E10" s="35"/>
      <c r="F10" s="35"/>
      <c r="G10" s="35"/>
      <c r="H10" s="35"/>
      <c r="I10" s="35"/>
      <c r="J10" s="35"/>
      <c r="K10" s="35"/>
      <c r="L10" s="35"/>
      <c r="M10" s="35"/>
      <c r="N10" s="35"/>
      <c r="O10" s="35"/>
      <c r="P10" s="35"/>
    </row>
    <row r="11" spans="1:16" ht="15.45" customHeight="1" x14ac:dyDescent="0.25">
      <c r="A11" s="52" t="s">
        <v>9</v>
      </c>
      <c r="B11" s="52"/>
      <c r="C11" s="53" t="s">
        <v>10</v>
      </c>
      <c r="D11" s="53"/>
      <c r="E11" s="54">
        <f>E12+E16+E32</f>
        <v>0</v>
      </c>
      <c r="F11" s="54">
        <f t="shared" ref="F11:P11" si="0">F12+F16+F32</f>
        <v>0</v>
      </c>
      <c r="G11" s="54">
        <f t="shared" si="0"/>
        <v>0</v>
      </c>
      <c r="H11" s="54">
        <f t="shared" si="0"/>
        <v>0</v>
      </c>
      <c r="I11" s="54">
        <f t="shared" si="0"/>
        <v>0</v>
      </c>
      <c r="J11" s="54">
        <f t="shared" si="0"/>
        <v>0</v>
      </c>
      <c r="K11" s="54">
        <f t="shared" si="0"/>
        <v>0</v>
      </c>
      <c r="L11" s="54">
        <f t="shared" si="0"/>
        <v>0</v>
      </c>
      <c r="M11" s="54">
        <f t="shared" si="0"/>
        <v>0</v>
      </c>
      <c r="N11" s="54">
        <f t="shared" si="0"/>
        <v>0</v>
      </c>
      <c r="O11" s="54">
        <f t="shared" si="0"/>
        <v>0</v>
      </c>
      <c r="P11" s="54">
        <f t="shared" si="0"/>
        <v>0</v>
      </c>
    </row>
    <row r="12" spans="1:16" s="8" customFormat="1" ht="15.45" customHeight="1" x14ac:dyDescent="0.25">
      <c r="A12" s="64" t="s">
        <v>11</v>
      </c>
      <c r="B12" s="64"/>
      <c r="C12" s="65" t="s">
        <v>12</v>
      </c>
      <c r="D12" s="65"/>
      <c r="E12" s="66">
        <f>SUM(E13:E15)</f>
        <v>0</v>
      </c>
      <c r="F12" s="66">
        <f t="shared" ref="F12:P12" si="1">SUM(F13:F15)</f>
        <v>0</v>
      </c>
      <c r="G12" s="66">
        <f t="shared" si="1"/>
        <v>0</v>
      </c>
      <c r="H12" s="66">
        <f t="shared" si="1"/>
        <v>0</v>
      </c>
      <c r="I12" s="66">
        <f t="shared" si="1"/>
        <v>0</v>
      </c>
      <c r="J12" s="66">
        <f t="shared" si="1"/>
        <v>0</v>
      </c>
      <c r="K12" s="66">
        <f t="shared" si="1"/>
        <v>0</v>
      </c>
      <c r="L12" s="66">
        <f t="shared" si="1"/>
        <v>0</v>
      </c>
      <c r="M12" s="66">
        <f t="shared" si="1"/>
        <v>0</v>
      </c>
      <c r="N12" s="66">
        <f t="shared" si="1"/>
        <v>0</v>
      </c>
      <c r="O12" s="66">
        <f t="shared" si="1"/>
        <v>0</v>
      </c>
      <c r="P12" s="66">
        <f t="shared" si="1"/>
        <v>0</v>
      </c>
    </row>
    <row r="13" spans="1:16" s="8" customFormat="1" ht="15.45" customHeight="1" x14ac:dyDescent="0.25">
      <c r="A13" s="56"/>
      <c r="B13" s="57" t="s">
        <v>13</v>
      </c>
      <c r="C13" s="58"/>
      <c r="D13" s="58" t="s">
        <v>14</v>
      </c>
      <c r="E13" s="59"/>
      <c r="F13" s="59"/>
      <c r="G13" s="59"/>
      <c r="H13" s="59"/>
      <c r="I13" s="59"/>
      <c r="J13" s="59"/>
      <c r="K13" s="59"/>
      <c r="L13" s="59"/>
      <c r="M13" s="59"/>
      <c r="N13" s="59"/>
      <c r="O13" s="59"/>
      <c r="P13" s="59"/>
    </row>
    <row r="14" spans="1:16" s="8" customFormat="1" ht="15.45" customHeight="1" x14ac:dyDescent="0.25">
      <c r="A14" s="56"/>
      <c r="B14" s="57" t="s">
        <v>15</v>
      </c>
      <c r="C14" s="58"/>
      <c r="D14" s="58" t="s">
        <v>16</v>
      </c>
      <c r="E14" s="60"/>
      <c r="F14" s="60"/>
      <c r="G14" s="60"/>
      <c r="H14" s="60"/>
      <c r="I14" s="60"/>
      <c r="J14" s="60"/>
      <c r="K14" s="60"/>
      <c r="L14" s="60"/>
      <c r="M14" s="60"/>
      <c r="N14" s="60"/>
      <c r="O14" s="60"/>
      <c r="P14" s="60"/>
    </row>
    <row r="15" spans="1:16" s="8" customFormat="1" ht="15.45" customHeight="1" x14ac:dyDescent="0.25">
      <c r="A15" s="56"/>
      <c r="B15" s="57" t="s">
        <v>17</v>
      </c>
      <c r="C15" s="58"/>
      <c r="D15" s="58" t="s">
        <v>18</v>
      </c>
      <c r="E15" s="59"/>
      <c r="F15" s="59"/>
      <c r="G15" s="59"/>
      <c r="H15" s="59"/>
      <c r="I15" s="59"/>
      <c r="J15" s="59"/>
      <c r="K15" s="59"/>
      <c r="L15" s="59"/>
      <c r="M15" s="59"/>
      <c r="N15" s="59"/>
      <c r="O15" s="59"/>
      <c r="P15" s="59"/>
    </row>
    <row r="16" spans="1:16" s="8" customFormat="1" ht="15.45" customHeight="1" x14ac:dyDescent="0.25">
      <c r="A16" s="67" t="s">
        <v>19</v>
      </c>
      <c r="B16" s="67"/>
      <c r="C16" s="68" t="s">
        <v>20</v>
      </c>
      <c r="D16" s="68"/>
      <c r="E16" s="69">
        <f>SUM(E17:E31)</f>
        <v>0</v>
      </c>
      <c r="F16" s="69">
        <f t="shared" ref="F16:P16" si="2">SUM(F17:F31)</f>
        <v>0</v>
      </c>
      <c r="G16" s="69">
        <f t="shared" si="2"/>
        <v>0</v>
      </c>
      <c r="H16" s="69">
        <f t="shared" si="2"/>
        <v>0</v>
      </c>
      <c r="I16" s="69">
        <f t="shared" si="2"/>
        <v>0</v>
      </c>
      <c r="J16" s="69">
        <f t="shared" si="2"/>
        <v>0</v>
      </c>
      <c r="K16" s="69">
        <f t="shared" si="2"/>
        <v>0</v>
      </c>
      <c r="L16" s="69">
        <f t="shared" si="2"/>
        <v>0</v>
      </c>
      <c r="M16" s="69">
        <f t="shared" si="2"/>
        <v>0</v>
      </c>
      <c r="N16" s="69">
        <f t="shared" si="2"/>
        <v>0</v>
      </c>
      <c r="O16" s="69">
        <f t="shared" si="2"/>
        <v>0</v>
      </c>
      <c r="P16" s="69">
        <f t="shared" si="2"/>
        <v>0</v>
      </c>
    </row>
    <row r="17" spans="1:16" s="8" customFormat="1" ht="15.45" customHeight="1" x14ac:dyDescent="0.25">
      <c r="A17" s="56"/>
      <c r="B17" s="57" t="s">
        <v>21</v>
      </c>
      <c r="C17" s="58"/>
      <c r="D17" s="58" t="s">
        <v>22</v>
      </c>
      <c r="E17" s="60"/>
      <c r="F17" s="60"/>
      <c r="G17" s="60"/>
      <c r="H17" s="60"/>
      <c r="I17" s="60"/>
      <c r="J17" s="60"/>
      <c r="K17" s="60"/>
      <c r="L17" s="60"/>
      <c r="M17" s="60"/>
      <c r="N17" s="60"/>
      <c r="O17" s="60"/>
      <c r="P17" s="60"/>
    </row>
    <row r="18" spans="1:16" s="8" customFormat="1" ht="15.45" customHeight="1" x14ac:dyDescent="0.25">
      <c r="A18" s="56"/>
      <c r="B18" s="57" t="s">
        <v>23</v>
      </c>
      <c r="C18" s="58"/>
      <c r="D18" s="58" t="s">
        <v>24</v>
      </c>
      <c r="E18" s="59"/>
      <c r="F18" s="59"/>
      <c r="G18" s="59"/>
      <c r="H18" s="59"/>
      <c r="I18" s="59"/>
      <c r="J18" s="59"/>
      <c r="K18" s="59"/>
      <c r="L18" s="59"/>
      <c r="M18" s="59"/>
      <c r="N18" s="59"/>
      <c r="O18" s="59"/>
      <c r="P18" s="59"/>
    </row>
    <row r="19" spans="1:16" s="8" customFormat="1" ht="15.45" customHeight="1" x14ac:dyDescent="0.25">
      <c r="A19" s="56"/>
      <c r="B19" s="57" t="s">
        <v>25</v>
      </c>
      <c r="C19" s="58"/>
      <c r="D19" s="58" t="s">
        <v>26</v>
      </c>
      <c r="E19" s="60"/>
      <c r="F19" s="60"/>
      <c r="G19" s="60"/>
      <c r="H19" s="60"/>
      <c r="I19" s="60"/>
      <c r="J19" s="60"/>
      <c r="K19" s="60"/>
      <c r="L19" s="60"/>
      <c r="M19" s="60"/>
      <c r="N19" s="60"/>
      <c r="O19" s="60"/>
      <c r="P19" s="60"/>
    </row>
    <row r="20" spans="1:16" s="8" customFormat="1" ht="15.45" customHeight="1" x14ac:dyDescent="0.25">
      <c r="A20" s="56"/>
      <c r="B20" s="57" t="s">
        <v>27</v>
      </c>
      <c r="C20" s="58"/>
      <c r="D20" s="58" t="s">
        <v>28</v>
      </c>
      <c r="E20" s="59"/>
      <c r="F20" s="59"/>
      <c r="G20" s="59"/>
      <c r="H20" s="59"/>
      <c r="I20" s="59"/>
      <c r="J20" s="59"/>
      <c r="K20" s="59"/>
      <c r="L20" s="59"/>
      <c r="M20" s="59"/>
      <c r="N20" s="59"/>
      <c r="O20" s="59"/>
      <c r="P20" s="59"/>
    </row>
    <row r="21" spans="1:16" s="8" customFormat="1" ht="15.45" customHeight="1" x14ac:dyDescent="0.25">
      <c r="A21" s="56"/>
      <c r="B21" s="57" t="s">
        <v>29</v>
      </c>
      <c r="C21" s="58"/>
      <c r="D21" s="58" t="s">
        <v>30</v>
      </c>
      <c r="E21" s="60"/>
      <c r="F21" s="60"/>
      <c r="G21" s="60"/>
      <c r="H21" s="60"/>
      <c r="I21" s="60"/>
      <c r="J21" s="60"/>
      <c r="K21" s="60"/>
      <c r="L21" s="60"/>
      <c r="M21" s="60"/>
      <c r="N21" s="60"/>
      <c r="O21" s="60"/>
      <c r="P21" s="60"/>
    </row>
    <row r="22" spans="1:16" s="8" customFormat="1" ht="15.45" customHeight="1" x14ac:dyDescent="0.25">
      <c r="A22" s="56"/>
      <c r="B22" s="57" t="s">
        <v>31</v>
      </c>
      <c r="C22" s="58"/>
      <c r="D22" s="58" t="s">
        <v>32</v>
      </c>
      <c r="E22" s="60"/>
      <c r="F22" s="60"/>
      <c r="G22" s="60"/>
      <c r="H22" s="60"/>
      <c r="I22" s="60"/>
      <c r="J22" s="60"/>
      <c r="K22" s="60"/>
      <c r="L22" s="60"/>
      <c r="M22" s="60"/>
      <c r="N22" s="60"/>
      <c r="O22" s="60"/>
      <c r="P22" s="60"/>
    </row>
    <row r="23" spans="1:16" s="8" customFormat="1" ht="15.45" customHeight="1" x14ac:dyDescent="0.25">
      <c r="A23" s="56"/>
      <c r="B23" s="57" t="s">
        <v>33</v>
      </c>
      <c r="C23" s="58"/>
      <c r="D23" s="58" t="s">
        <v>34</v>
      </c>
      <c r="E23" s="59"/>
      <c r="F23" s="59"/>
      <c r="G23" s="59"/>
      <c r="H23" s="59"/>
      <c r="I23" s="59"/>
      <c r="J23" s="59"/>
      <c r="K23" s="59"/>
      <c r="L23" s="59"/>
      <c r="M23" s="59"/>
      <c r="N23" s="59"/>
      <c r="O23" s="59"/>
      <c r="P23" s="59"/>
    </row>
    <row r="24" spans="1:16" s="8" customFormat="1" ht="15.45" customHeight="1" x14ac:dyDescent="0.25">
      <c r="A24" s="56"/>
      <c r="B24" s="57" t="s">
        <v>35</v>
      </c>
      <c r="C24" s="58"/>
      <c r="D24" s="58" t="s">
        <v>36</v>
      </c>
      <c r="E24" s="60"/>
      <c r="F24" s="60"/>
      <c r="G24" s="60"/>
      <c r="H24" s="60"/>
      <c r="I24" s="60"/>
      <c r="J24" s="60"/>
      <c r="K24" s="60"/>
      <c r="L24" s="60"/>
      <c r="M24" s="60"/>
      <c r="N24" s="60"/>
      <c r="O24" s="60"/>
      <c r="P24" s="60"/>
    </row>
    <row r="25" spans="1:16" s="8" customFormat="1" ht="15.45" customHeight="1" x14ac:dyDescent="0.25">
      <c r="A25" s="56"/>
      <c r="B25" s="57" t="s">
        <v>37</v>
      </c>
      <c r="C25" s="58"/>
      <c r="D25" s="58" t="s">
        <v>38</v>
      </c>
      <c r="E25" s="59"/>
      <c r="F25" s="59"/>
      <c r="G25" s="59"/>
      <c r="H25" s="59"/>
      <c r="I25" s="59"/>
      <c r="J25" s="59"/>
      <c r="K25" s="59"/>
      <c r="L25" s="59"/>
      <c r="M25" s="59"/>
      <c r="N25" s="59"/>
      <c r="O25" s="59"/>
      <c r="P25" s="59"/>
    </row>
    <row r="26" spans="1:16" s="8" customFormat="1" ht="15.45" customHeight="1" x14ac:dyDescent="0.25">
      <c r="A26" s="56"/>
      <c r="B26" s="57" t="s">
        <v>39</v>
      </c>
      <c r="C26" s="58"/>
      <c r="D26" s="58" t="s">
        <v>40</v>
      </c>
      <c r="E26" s="60"/>
      <c r="F26" s="60"/>
      <c r="G26" s="60"/>
      <c r="H26" s="60"/>
      <c r="I26" s="60"/>
      <c r="J26" s="60"/>
      <c r="K26" s="60"/>
      <c r="L26" s="60"/>
      <c r="M26" s="60"/>
      <c r="N26" s="60"/>
      <c r="O26" s="60"/>
      <c r="P26" s="60"/>
    </row>
    <row r="27" spans="1:16" s="8" customFormat="1" ht="15.45" customHeight="1" x14ac:dyDescent="0.25">
      <c r="A27" s="56"/>
      <c r="B27" s="57" t="s">
        <v>41</v>
      </c>
      <c r="C27" s="58"/>
      <c r="D27" s="58" t="s">
        <v>42</v>
      </c>
      <c r="E27" s="60"/>
      <c r="F27" s="60"/>
      <c r="G27" s="60"/>
      <c r="H27" s="60"/>
      <c r="I27" s="60"/>
      <c r="J27" s="60"/>
      <c r="K27" s="60"/>
      <c r="L27" s="60"/>
      <c r="M27" s="60"/>
      <c r="N27" s="60"/>
      <c r="O27" s="60"/>
      <c r="P27" s="60"/>
    </row>
    <row r="28" spans="1:16" s="8" customFormat="1" ht="15.45" customHeight="1" x14ac:dyDescent="0.25">
      <c r="A28" s="56"/>
      <c r="B28" s="57" t="s">
        <v>43</v>
      </c>
      <c r="C28" s="58"/>
      <c r="D28" s="58" t="s">
        <v>44</v>
      </c>
      <c r="E28" s="59"/>
      <c r="F28" s="59"/>
      <c r="G28" s="59"/>
      <c r="H28" s="59"/>
      <c r="I28" s="59"/>
      <c r="J28" s="59"/>
      <c r="K28" s="59"/>
      <c r="L28" s="59"/>
      <c r="M28" s="59"/>
      <c r="N28" s="59"/>
      <c r="O28" s="59"/>
      <c r="P28" s="59"/>
    </row>
    <row r="29" spans="1:16" s="8" customFormat="1" ht="15.45" customHeight="1" x14ac:dyDescent="0.25">
      <c r="A29" s="56"/>
      <c r="B29" s="57" t="s">
        <v>45</v>
      </c>
      <c r="C29" s="58"/>
      <c r="D29" s="58" t="s">
        <v>46</v>
      </c>
      <c r="E29" s="60"/>
      <c r="F29" s="60"/>
      <c r="G29" s="60"/>
      <c r="H29" s="60"/>
      <c r="I29" s="60"/>
      <c r="J29" s="60"/>
      <c r="K29" s="60"/>
      <c r="L29" s="60"/>
      <c r="M29" s="60"/>
      <c r="N29" s="60"/>
      <c r="O29" s="60"/>
      <c r="P29" s="60"/>
    </row>
    <row r="30" spans="1:16" s="8" customFormat="1" ht="15.45" customHeight="1" x14ac:dyDescent="0.25">
      <c r="A30" s="56"/>
      <c r="B30" s="57" t="s">
        <v>47</v>
      </c>
      <c r="C30" s="58"/>
      <c r="D30" s="58" t="s">
        <v>48</v>
      </c>
      <c r="E30" s="59"/>
      <c r="F30" s="59"/>
      <c r="G30" s="59"/>
      <c r="H30" s="59"/>
      <c r="I30" s="59"/>
      <c r="J30" s="59"/>
      <c r="K30" s="59"/>
      <c r="L30" s="59"/>
      <c r="M30" s="59"/>
      <c r="N30" s="59"/>
      <c r="O30" s="59"/>
      <c r="P30" s="59"/>
    </row>
    <row r="31" spans="1:16" s="8" customFormat="1" ht="15.45" customHeight="1" x14ac:dyDescent="0.25">
      <c r="A31" s="56"/>
      <c r="B31" s="57" t="s">
        <v>49</v>
      </c>
      <c r="C31" s="58"/>
      <c r="D31" s="58" t="s">
        <v>50</v>
      </c>
      <c r="E31" s="60"/>
      <c r="F31" s="60"/>
      <c r="G31" s="60"/>
      <c r="H31" s="60"/>
      <c r="I31" s="60"/>
      <c r="J31" s="60"/>
      <c r="K31" s="60"/>
      <c r="L31" s="60"/>
      <c r="M31" s="60"/>
      <c r="N31" s="60"/>
      <c r="O31" s="60"/>
      <c r="P31" s="60"/>
    </row>
    <row r="32" spans="1:16" s="8" customFormat="1" ht="15.45" customHeight="1" x14ac:dyDescent="0.25">
      <c r="A32" s="67" t="s">
        <v>51</v>
      </c>
      <c r="B32" s="67"/>
      <c r="C32" s="68" t="s">
        <v>52</v>
      </c>
      <c r="D32" s="68"/>
      <c r="E32" s="69">
        <f>E33+E40+E41+E44+E45+E46+E51+E54+E55+E56+E57+E60+E63+E64+E65</f>
        <v>0</v>
      </c>
      <c r="F32" s="69">
        <f t="shared" ref="F32:P32" si="3">F33+F40+F41+F44+F45+F46+F51+F54+F55+F56+F57+F60+F63+F64+F65</f>
        <v>0</v>
      </c>
      <c r="G32" s="69">
        <f t="shared" si="3"/>
        <v>0</v>
      </c>
      <c r="H32" s="69">
        <f t="shared" si="3"/>
        <v>0</v>
      </c>
      <c r="I32" s="69">
        <f t="shared" si="3"/>
        <v>0</v>
      </c>
      <c r="J32" s="69">
        <f t="shared" si="3"/>
        <v>0</v>
      </c>
      <c r="K32" s="69">
        <f t="shared" si="3"/>
        <v>0</v>
      </c>
      <c r="L32" s="69">
        <f t="shared" si="3"/>
        <v>0</v>
      </c>
      <c r="M32" s="69">
        <f t="shared" si="3"/>
        <v>0</v>
      </c>
      <c r="N32" s="69">
        <f t="shared" si="3"/>
        <v>0</v>
      </c>
      <c r="O32" s="69">
        <f t="shared" si="3"/>
        <v>0</v>
      </c>
      <c r="P32" s="69">
        <f t="shared" si="3"/>
        <v>0</v>
      </c>
    </row>
    <row r="33" spans="1:16" s="8" customFormat="1" ht="15.45" customHeight="1" x14ac:dyDescent="0.25">
      <c r="A33" s="70" t="s">
        <v>53</v>
      </c>
      <c r="B33" s="71"/>
      <c r="C33" s="72" t="s">
        <v>54</v>
      </c>
      <c r="D33" s="73"/>
      <c r="E33" s="74">
        <f>SUM(E34:E39)</f>
        <v>0</v>
      </c>
      <c r="F33" s="74">
        <f t="shared" ref="F33:P33" si="4">SUM(F34:F39)</f>
        <v>0</v>
      </c>
      <c r="G33" s="74">
        <f t="shared" si="4"/>
        <v>0</v>
      </c>
      <c r="H33" s="74">
        <f t="shared" si="4"/>
        <v>0</v>
      </c>
      <c r="I33" s="74">
        <f t="shared" si="4"/>
        <v>0</v>
      </c>
      <c r="J33" s="74">
        <f>SUM(J34:J39)</f>
        <v>0</v>
      </c>
      <c r="K33" s="74">
        <f t="shared" si="4"/>
        <v>0</v>
      </c>
      <c r="L33" s="74">
        <f t="shared" si="4"/>
        <v>0</v>
      </c>
      <c r="M33" s="74">
        <f t="shared" si="4"/>
        <v>0</v>
      </c>
      <c r="N33" s="74">
        <f t="shared" si="4"/>
        <v>0</v>
      </c>
      <c r="O33" s="74">
        <f t="shared" si="4"/>
        <v>0</v>
      </c>
      <c r="P33" s="74">
        <f t="shared" si="4"/>
        <v>0</v>
      </c>
    </row>
    <row r="34" spans="1:16" s="8" customFormat="1" ht="15.45" customHeight="1" x14ac:dyDescent="0.25">
      <c r="A34" s="56"/>
      <c r="B34" s="57" t="s">
        <v>55</v>
      </c>
      <c r="C34" s="58"/>
      <c r="D34" s="58" t="s">
        <v>56</v>
      </c>
      <c r="E34" s="60"/>
      <c r="F34" s="60"/>
      <c r="G34" s="60"/>
      <c r="H34" s="60"/>
      <c r="I34" s="60"/>
      <c r="J34" s="60"/>
      <c r="K34" s="60"/>
      <c r="L34" s="60"/>
      <c r="M34" s="60"/>
      <c r="N34" s="60"/>
      <c r="O34" s="60"/>
      <c r="P34" s="60"/>
    </row>
    <row r="35" spans="1:16" s="8" customFormat="1" ht="15.45" customHeight="1" x14ac:dyDescent="0.25">
      <c r="A35" s="56"/>
      <c r="B35" s="57" t="s">
        <v>57</v>
      </c>
      <c r="C35" s="58"/>
      <c r="D35" s="58" t="s">
        <v>58</v>
      </c>
      <c r="E35" s="59"/>
      <c r="F35" s="59"/>
      <c r="G35" s="59"/>
      <c r="H35" s="59"/>
      <c r="I35" s="59"/>
      <c r="J35" s="59"/>
      <c r="K35" s="59"/>
      <c r="L35" s="59"/>
      <c r="M35" s="59"/>
      <c r="N35" s="59"/>
      <c r="O35" s="59"/>
      <c r="P35" s="59"/>
    </row>
    <row r="36" spans="1:16" s="8" customFormat="1" ht="15.45" customHeight="1" x14ac:dyDescent="0.25">
      <c r="A36" s="56"/>
      <c r="B36" s="57" t="s">
        <v>59</v>
      </c>
      <c r="C36" s="58"/>
      <c r="D36" s="58" t="s">
        <v>60</v>
      </c>
      <c r="E36" s="60"/>
      <c r="F36" s="60"/>
      <c r="G36" s="60"/>
      <c r="H36" s="60"/>
      <c r="I36" s="60"/>
      <c r="J36" s="60"/>
      <c r="K36" s="60"/>
      <c r="L36" s="60"/>
      <c r="M36" s="60"/>
      <c r="N36" s="60"/>
      <c r="O36" s="60"/>
      <c r="P36" s="60"/>
    </row>
    <row r="37" spans="1:16" s="8" customFormat="1" ht="15.45" customHeight="1" x14ac:dyDescent="0.25">
      <c r="A37" s="56"/>
      <c r="B37" s="57" t="s">
        <v>61</v>
      </c>
      <c r="C37" s="58"/>
      <c r="D37" s="58" t="s">
        <v>62</v>
      </c>
      <c r="E37" s="60"/>
      <c r="F37" s="60"/>
      <c r="G37" s="60"/>
      <c r="H37" s="60"/>
      <c r="I37" s="60"/>
      <c r="J37" s="60"/>
      <c r="K37" s="60"/>
      <c r="L37" s="60"/>
      <c r="M37" s="60"/>
      <c r="N37" s="60"/>
      <c r="O37" s="60"/>
      <c r="P37" s="60"/>
    </row>
    <row r="38" spans="1:16" s="8" customFormat="1" ht="15.45" customHeight="1" x14ac:dyDescent="0.25">
      <c r="A38" s="56"/>
      <c r="B38" s="57" t="s">
        <v>63</v>
      </c>
      <c r="C38" s="58"/>
      <c r="D38" s="58" t="s">
        <v>64</v>
      </c>
      <c r="E38" s="59"/>
      <c r="F38" s="59"/>
      <c r="G38" s="59"/>
      <c r="H38" s="59"/>
      <c r="I38" s="59"/>
      <c r="J38" s="59"/>
      <c r="K38" s="59"/>
      <c r="L38" s="59"/>
      <c r="M38" s="59"/>
      <c r="N38" s="59"/>
      <c r="O38" s="59"/>
      <c r="P38" s="59"/>
    </row>
    <row r="39" spans="1:16" s="8" customFormat="1" ht="15.45" customHeight="1" x14ac:dyDescent="0.25">
      <c r="A39" s="56"/>
      <c r="B39" s="57" t="s">
        <v>65</v>
      </c>
      <c r="C39" s="58"/>
      <c r="D39" s="58" t="s">
        <v>66</v>
      </c>
      <c r="E39" s="60"/>
      <c r="F39" s="60"/>
      <c r="G39" s="60"/>
      <c r="H39" s="60"/>
      <c r="I39" s="60"/>
      <c r="J39" s="60"/>
      <c r="K39" s="60"/>
      <c r="L39" s="60"/>
      <c r="M39" s="60"/>
      <c r="N39" s="60"/>
      <c r="O39" s="60"/>
      <c r="P39" s="60"/>
    </row>
    <row r="40" spans="1:16" s="8" customFormat="1" ht="15.45" customHeight="1" x14ac:dyDescent="0.25">
      <c r="A40" s="70" t="s">
        <v>67</v>
      </c>
      <c r="B40" s="71"/>
      <c r="C40" s="72" t="s">
        <v>68</v>
      </c>
      <c r="D40" s="73"/>
      <c r="E40" s="74"/>
      <c r="F40" s="74"/>
      <c r="G40" s="74"/>
      <c r="H40" s="74"/>
      <c r="I40" s="74"/>
      <c r="J40" s="74"/>
      <c r="K40" s="74"/>
      <c r="L40" s="74"/>
      <c r="M40" s="74"/>
      <c r="N40" s="74"/>
      <c r="O40" s="74"/>
      <c r="P40" s="74"/>
    </row>
    <row r="41" spans="1:16" s="8" customFormat="1" ht="15.45" customHeight="1" x14ac:dyDescent="0.25">
      <c r="A41" s="70" t="s">
        <v>69</v>
      </c>
      <c r="B41" s="73"/>
      <c r="C41" s="72" t="s">
        <v>70</v>
      </c>
      <c r="D41" s="73"/>
      <c r="E41" s="75">
        <f>SUM(E42:E43)</f>
        <v>0</v>
      </c>
      <c r="F41" s="75">
        <f t="shared" ref="F41:P41" si="5">SUM(F42:F43)</f>
        <v>0</v>
      </c>
      <c r="G41" s="75">
        <f t="shared" si="5"/>
        <v>0</v>
      </c>
      <c r="H41" s="75">
        <f t="shared" si="5"/>
        <v>0</v>
      </c>
      <c r="I41" s="75">
        <f t="shared" si="5"/>
        <v>0</v>
      </c>
      <c r="J41" s="75">
        <f t="shared" si="5"/>
        <v>0</v>
      </c>
      <c r="K41" s="75">
        <f t="shared" si="5"/>
        <v>0</v>
      </c>
      <c r="L41" s="75">
        <f t="shared" si="5"/>
        <v>0</v>
      </c>
      <c r="M41" s="75">
        <f t="shared" si="5"/>
        <v>0</v>
      </c>
      <c r="N41" s="75">
        <f t="shared" si="5"/>
        <v>0</v>
      </c>
      <c r="O41" s="75">
        <f t="shared" si="5"/>
        <v>0</v>
      </c>
      <c r="P41" s="75">
        <f t="shared" si="5"/>
        <v>0</v>
      </c>
    </row>
    <row r="42" spans="1:16" s="8" customFormat="1" ht="15.45" customHeight="1" x14ac:dyDescent="0.25">
      <c r="A42" s="56"/>
      <c r="B42" s="57" t="s">
        <v>71</v>
      </c>
      <c r="C42" s="58"/>
      <c r="D42" s="58" t="s">
        <v>72</v>
      </c>
      <c r="E42" s="60"/>
      <c r="F42" s="60"/>
      <c r="G42" s="60"/>
      <c r="H42" s="60"/>
      <c r="I42" s="60"/>
      <c r="J42" s="60"/>
      <c r="K42" s="60"/>
      <c r="L42" s="60"/>
      <c r="M42" s="60"/>
      <c r="N42" s="60"/>
      <c r="O42" s="60"/>
      <c r="P42" s="60"/>
    </row>
    <row r="43" spans="1:16" s="8" customFormat="1" ht="15.45" customHeight="1" x14ac:dyDescent="0.25">
      <c r="A43" s="56"/>
      <c r="B43" s="57" t="s">
        <v>73</v>
      </c>
      <c r="C43" s="58"/>
      <c r="D43" s="58" t="s">
        <v>74</v>
      </c>
      <c r="E43" s="59"/>
      <c r="F43" s="59"/>
      <c r="G43" s="59"/>
      <c r="H43" s="59"/>
      <c r="I43" s="59"/>
      <c r="J43" s="59"/>
      <c r="K43" s="59"/>
      <c r="L43" s="59"/>
      <c r="M43" s="59"/>
      <c r="N43" s="59"/>
      <c r="O43" s="59"/>
      <c r="P43" s="59"/>
    </row>
    <row r="44" spans="1:16" s="8" customFormat="1" ht="15.45" customHeight="1" x14ac:dyDescent="0.25">
      <c r="A44" s="70" t="s">
        <v>75</v>
      </c>
      <c r="B44" s="73"/>
      <c r="C44" s="72" t="s">
        <v>76</v>
      </c>
      <c r="D44" s="73"/>
      <c r="E44" s="75"/>
      <c r="F44" s="75"/>
      <c r="G44" s="75"/>
      <c r="H44" s="75"/>
      <c r="I44" s="75"/>
      <c r="J44" s="75"/>
      <c r="K44" s="75"/>
      <c r="L44" s="75"/>
      <c r="M44" s="75"/>
      <c r="N44" s="75"/>
      <c r="O44" s="75"/>
      <c r="P44" s="75"/>
    </row>
    <row r="45" spans="1:16" s="8" customFormat="1" ht="15.45" customHeight="1" x14ac:dyDescent="0.25">
      <c r="A45" s="70" t="s">
        <v>77</v>
      </c>
      <c r="B45" s="73"/>
      <c r="C45" s="72" t="s">
        <v>78</v>
      </c>
      <c r="D45" s="73"/>
      <c r="E45" s="74"/>
      <c r="F45" s="74"/>
      <c r="G45" s="74"/>
      <c r="H45" s="74"/>
      <c r="I45" s="74"/>
      <c r="J45" s="74"/>
      <c r="K45" s="74"/>
      <c r="L45" s="74"/>
      <c r="M45" s="74"/>
      <c r="N45" s="74"/>
      <c r="O45" s="74"/>
      <c r="P45" s="74"/>
    </row>
    <row r="46" spans="1:16" s="8" customFormat="1" ht="15.45" customHeight="1" x14ac:dyDescent="0.25">
      <c r="A46" s="70" t="s">
        <v>79</v>
      </c>
      <c r="B46" s="73"/>
      <c r="C46" s="72" t="s">
        <v>80</v>
      </c>
      <c r="D46" s="73"/>
      <c r="E46" s="75">
        <f>SUM(E47:E50)</f>
        <v>0</v>
      </c>
      <c r="F46" s="75">
        <f t="shared" ref="F46:P46" si="6">SUM(F47:F50)</f>
        <v>0</v>
      </c>
      <c r="G46" s="75">
        <f t="shared" si="6"/>
        <v>0</v>
      </c>
      <c r="H46" s="75">
        <f t="shared" si="6"/>
        <v>0</v>
      </c>
      <c r="I46" s="75">
        <f t="shared" si="6"/>
        <v>0</v>
      </c>
      <c r="J46" s="75">
        <f t="shared" si="6"/>
        <v>0</v>
      </c>
      <c r="K46" s="75">
        <f t="shared" si="6"/>
        <v>0</v>
      </c>
      <c r="L46" s="75">
        <f t="shared" si="6"/>
        <v>0</v>
      </c>
      <c r="M46" s="75">
        <f t="shared" si="6"/>
        <v>0</v>
      </c>
      <c r="N46" s="75">
        <f t="shared" si="6"/>
        <v>0</v>
      </c>
      <c r="O46" s="75">
        <f t="shared" si="6"/>
        <v>0</v>
      </c>
      <c r="P46" s="75">
        <f t="shared" si="6"/>
        <v>0</v>
      </c>
    </row>
    <row r="47" spans="1:16" s="8" customFormat="1" ht="15.45" customHeight="1" x14ac:dyDescent="0.25">
      <c r="A47" s="56"/>
      <c r="B47" s="57" t="s">
        <v>81</v>
      </c>
      <c r="C47" s="58"/>
      <c r="D47" s="58" t="s">
        <v>82</v>
      </c>
      <c r="E47" s="60"/>
      <c r="F47" s="60"/>
      <c r="G47" s="60"/>
      <c r="H47" s="60"/>
      <c r="I47" s="60"/>
      <c r="J47" s="60"/>
      <c r="K47" s="60"/>
      <c r="L47" s="60"/>
      <c r="M47" s="60"/>
      <c r="N47" s="60"/>
      <c r="O47" s="60"/>
      <c r="P47" s="60"/>
    </row>
    <row r="48" spans="1:16" s="8" customFormat="1" ht="15.45" customHeight="1" x14ac:dyDescent="0.25">
      <c r="A48" s="56"/>
      <c r="B48" s="57" t="s">
        <v>83</v>
      </c>
      <c r="C48" s="58"/>
      <c r="D48" s="58" t="s">
        <v>84</v>
      </c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59"/>
    </row>
    <row r="49" spans="1:16" s="8" customFormat="1" ht="15.45" customHeight="1" x14ac:dyDescent="0.25">
      <c r="A49" s="56"/>
      <c r="B49" s="57" t="s">
        <v>85</v>
      </c>
      <c r="C49" s="58"/>
      <c r="D49" s="58" t="s">
        <v>86</v>
      </c>
      <c r="E49" s="60"/>
      <c r="F49" s="60"/>
      <c r="G49" s="60"/>
      <c r="H49" s="60"/>
      <c r="I49" s="60"/>
      <c r="J49" s="60"/>
      <c r="K49" s="60"/>
      <c r="L49" s="60"/>
      <c r="M49" s="60"/>
      <c r="N49" s="60"/>
      <c r="O49" s="60"/>
      <c r="P49" s="60"/>
    </row>
    <row r="50" spans="1:16" s="8" customFormat="1" ht="15.45" customHeight="1" x14ac:dyDescent="0.25">
      <c r="A50" s="56"/>
      <c r="B50" s="57" t="s">
        <v>87</v>
      </c>
      <c r="C50" s="58"/>
      <c r="D50" s="58" t="s">
        <v>88</v>
      </c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59"/>
    </row>
    <row r="51" spans="1:16" s="8" customFormat="1" ht="15.45" customHeight="1" x14ac:dyDescent="0.25">
      <c r="A51" s="70" t="s">
        <v>89</v>
      </c>
      <c r="B51" s="73"/>
      <c r="C51" s="72" t="s">
        <v>90</v>
      </c>
      <c r="D51" s="73"/>
      <c r="E51" s="75">
        <f>SUM(E52:E53)</f>
        <v>0</v>
      </c>
      <c r="F51" s="75">
        <f t="shared" ref="F51:P51" si="7">SUM(F52:F53)</f>
        <v>0</v>
      </c>
      <c r="G51" s="75">
        <f t="shared" si="7"/>
        <v>0</v>
      </c>
      <c r="H51" s="75">
        <f t="shared" si="7"/>
        <v>0</v>
      </c>
      <c r="I51" s="75">
        <f t="shared" si="7"/>
        <v>0</v>
      </c>
      <c r="J51" s="75">
        <f t="shared" si="7"/>
        <v>0</v>
      </c>
      <c r="K51" s="75">
        <f t="shared" si="7"/>
        <v>0</v>
      </c>
      <c r="L51" s="75">
        <f t="shared" si="7"/>
        <v>0</v>
      </c>
      <c r="M51" s="75">
        <f t="shared" si="7"/>
        <v>0</v>
      </c>
      <c r="N51" s="75">
        <f t="shared" si="7"/>
        <v>0</v>
      </c>
      <c r="O51" s="75">
        <f t="shared" si="7"/>
        <v>0</v>
      </c>
      <c r="P51" s="75">
        <f t="shared" si="7"/>
        <v>0</v>
      </c>
    </row>
    <row r="52" spans="1:16" s="8" customFormat="1" ht="15.45" customHeight="1" x14ac:dyDescent="0.25">
      <c r="A52" s="56"/>
      <c r="B52" s="57" t="s">
        <v>91</v>
      </c>
      <c r="C52" s="58"/>
      <c r="D52" s="58" t="s">
        <v>92</v>
      </c>
      <c r="E52" s="60"/>
      <c r="F52" s="60"/>
      <c r="G52" s="60"/>
      <c r="H52" s="60"/>
      <c r="I52" s="60"/>
      <c r="J52" s="60"/>
      <c r="K52" s="60"/>
      <c r="L52" s="60"/>
      <c r="M52" s="60"/>
      <c r="N52" s="60"/>
      <c r="O52" s="60"/>
      <c r="P52" s="60"/>
    </row>
    <row r="53" spans="1:16" s="8" customFormat="1" ht="15.45" customHeight="1" x14ac:dyDescent="0.25">
      <c r="A53" s="56"/>
      <c r="B53" s="57" t="s">
        <v>93</v>
      </c>
      <c r="C53" s="58"/>
      <c r="D53" s="58" t="s">
        <v>94</v>
      </c>
      <c r="E53" s="59"/>
      <c r="F53" s="59"/>
      <c r="G53" s="59"/>
      <c r="H53" s="59"/>
      <c r="I53" s="59"/>
      <c r="J53" s="59"/>
      <c r="K53" s="59"/>
      <c r="L53" s="59"/>
      <c r="M53" s="59"/>
      <c r="N53" s="59"/>
      <c r="O53" s="59"/>
      <c r="P53" s="59"/>
    </row>
    <row r="54" spans="1:16" s="8" customFormat="1" ht="15.45" customHeight="1" x14ac:dyDescent="0.25">
      <c r="A54" s="70" t="s">
        <v>95</v>
      </c>
      <c r="B54" s="73"/>
      <c r="C54" s="72" t="s">
        <v>96</v>
      </c>
      <c r="D54" s="73"/>
      <c r="E54" s="75"/>
      <c r="F54" s="75"/>
      <c r="G54" s="75"/>
      <c r="H54" s="75"/>
      <c r="I54" s="75"/>
      <c r="J54" s="75"/>
      <c r="K54" s="75"/>
      <c r="L54" s="75"/>
      <c r="M54" s="75"/>
      <c r="N54" s="75"/>
      <c r="O54" s="75"/>
      <c r="P54" s="75"/>
    </row>
    <row r="55" spans="1:16" s="8" customFormat="1" ht="15.45" customHeight="1" x14ac:dyDescent="0.25">
      <c r="A55" s="70" t="s">
        <v>97</v>
      </c>
      <c r="B55" s="73"/>
      <c r="C55" s="72" t="s">
        <v>98</v>
      </c>
      <c r="D55" s="73"/>
      <c r="E55" s="74"/>
      <c r="F55" s="74"/>
      <c r="G55" s="74"/>
      <c r="H55" s="74"/>
      <c r="I55" s="74"/>
      <c r="J55" s="74"/>
      <c r="K55" s="74"/>
      <c r="L55" s="74"/>
      <c r="M55" s="74"/>
      <c r="N55" s="74"/>
      <c r="O55" s="74"/>
      <c r="P55" s="74"/>
    </row>
    <row r="56" spans="1:16" s="8" customFormat="1" ht="15.45" customHeight="1" x14ac:dyDescent="0.25">
      <c r="A56" s="70" t="s">
        <v>99</v>
      </c>
      <c r="B56" s="73"/>
      <c r="C56" s="72" t="s">
        <v>100</v>
      </c>
      <c r="D56" s="73"/>
      <c r="E56" s="75"/>
      <c r="F56" s="75"/>
      <c r="G56" s="75"/>
      <c r="H56" s="75"/>
      <c r="I56" s="75"/>
      <c r="J56" s="75"/>
      <c r="K56" s="75"/>
      <c r="L56" s="75"/>
      <c r="M56" s="75"/>
      <c r="N56" s="75"/>
      <c r="O56" s="75"/>
      <c r="P56" s="75"/>
    </row>
    <row r="57" spans="1:16" s="8" customFormat="1" ht="15.45" customHeight="1" x14ac:dyDescent="0.25">
      <c r="A57" s="70" t="s">
        <v>101</v>
      </c>
      <c r="B57" s="73"/>
      <c r="C57" s="72" t="s">
        <v>102</v>
      </c>
      <c r="D57" s="73"/>
      <c r="E57" s="75">
        <f>SUM(E58:E59)</f>
        <v>0</v>
      </c>
      <c r="F57" s="75">
        <f t="shared" ref="F57:P57" si="8">SUM(F58:F59)</f>
        <v>0</v>
      </c>
      <c r="G57" s="75">
        <f t="shared" si="8"/>
        <v>0</v>
      </c>
      <c r="H57" s="75">
        <f t="shared" si="8"/>
        <v>0</v>
      </c>
      <c r="I57" s="75">
        <f t="shared" si="8"/>
        <v>0</v>
      </c>
      <c r="J57" s="75">
        <f t="shared" si="8"/>
        <v>0</v>
      </c>
      <c r="K57" s="75">
        <f t="shared" si="8"/>
        <v>0</v>
      </c>
      <c r="L57" s="75">
        <f t="shared" si="8"/>
        <v>0</v>
      </c>
      <c r="M57" s="75">
        <f t="shared" si="8"/>
        <v>0</v>
      </c>
      <c r="N57" s="75">
        <f t="shared" si="8"/>
        <v>0</v>
      </c>
      <c r="O57" s="75">
        <f t="shared" si="8"/>
        <v>0</v>
      </c>
      <c r="P57" s="75">
        <f t="shared" si="8"/>
        <v>0</v>
      </c>
    </row>
    <row r="58" spans="1:16" s="8" customFormat="1" ht="15.45" customHeight="1" x14ac:dyDescent="0.25">
      <c r="A58" s="56"/>
      <c r="B58" s="57" t="s">
        <v>103</v>
      </c>
      <c r="C58" s="58"/>
      <c r="D58" s="58" t="s">
        <v>104</v>
      </c>
      <c r="E58" s="59"/>
      <c r="F58" s="59"/>
      <c r="G58" s="59"/>
      <c r="H58" s="59"/>
      <c r="I58" s="59"/>
      <c r="J58" s="59"/>
      <c r="K58" s="59"/>
      <c r="L58" s="59"/>
      <c r="M58" s="59"/>
      <c r="N58" s="59"/>
      <c r="O58" s="59"/>
      <c r="P58" s="59"/>
    </row>
    <row r="59" spans="1:16" s="8" customFormat="1" ht="15.45" customHeight="1" x14ac:dyDescent="0.25">
      <c r="A59" s="56"/>
      <c r="B59" s="57" t="s">
        <v>105</v>
      </c>
      <c r="C59" s="58"/>
      <c r="D59" s="58" t="s">
        <v>106</v>
      </c>
      <c r="E59" s="60"/>
      <c r="F59" s="60"/>
      <c r="G59" s="60"/>
      <c r="H59" s="60"/>
      <c r="I59" s="60"/>
      <c r="J59" s="60"/>
      <c r="K59" s="60"/>
      <c r="L59" s="60"/>
      <c r="M59" s="60"/>
      <c r="N59" s="60"/>
      <c r="O59" s="60"/>
      <c r="P59" s="60"/>
    </row>
    <row r="60" spans="1:16" s="8" customFormat="1" ht="15.45" customHeight="1" x14ac:dyDescent="0.25">
      <c r="A60" s="70" t="s">
        <v>107</v>
      </c>
      <c r="B60" s="73"/>
      <c r="C60" s="72" t="s">
        <v>108</v>
      </c>
      <c r="D60" s="73"/>
      <c r="E60" s="74">
        <f>SUM(E61:E62)</f>
        <v>0</v>
      </c>
      <c r="F60" s="74">
        <f t="shared" ref="F60:P60" si="9">SUM(F61:F62)</f>
        <v>0</v>
      </c>
      <c r="G60" s="74">
        <f t="shared" si="9"/>
        <v>0</v>
      </c>
      <c r="H60" s="74">
        <f t="shared" si="9"/>
        <v>0</v>
      </c>
      <c r="I60" s="74">
        <f t="shared" si="9"/>
        <v>0</v>
      </c>
      <c r="J60" s="74">
        <f t="shared" si="9"/>
        <v>0</v>
      </c>
      <c r="K60" s="74">
        <f t="shared" si="9"/>
        <v>0</v>
      </c>
      <c r="L60" s="74">
        <f t="shared" si="9"/>
        <v>0</v>
      </c>
      <c r="M60" s="74">
        <f t="shared" si="9"/>
        <v>0</v>
      </c>
      <c r="N60" s="74">
        <f t="shared" si="9"/>
        <v>0</v>
      </c>
      <c r="O60" s="74">
        <f t="shared" si="9"/>
        <v>0</v>
      </c>
      <c r="P60" s="74">
        <f t="shared" si="9"/>
        <v>0</v>
      </c>
    </row>
    <row r="61" spans="1:16" s="8" customFormat="1" ht="15.45" customHeight="1" x14ac:dyDescent="0.25">
      <c r="A61" s="56"/>
      <c r="B61" s="57" t="s">
        <v>109</v>
      </c>
      <c r="C61" s="58"/>
      <c r="D61" s="58" t="s">
        <v>110</v>
      </c>
      <c r="E61" s="60"/>
      <c r="F61" s="60"/>
      <c r="G61" s="60"/>
      <c r="H61" s="60"/>
      <c r="I61" s="60"/>
      <c r="J61" s="60"/>
      <c r="K61" s="60"/>
      <c r="L61" s="60"/>
      <c r="M61" s="60"/>
      <c r="N61" s="60"/>
      <c r="O61" s="60"/>
      <c r="P61" s="60"/>
    </row>
    <row r="62" spans="1:16" s="8" customFormat="1" ht="15.45" customHeight="1" x14ac:dyDescent="0.25">
      <c r="A62" s="56"/>
      <c r="B62" s="57" t="s">
        <v>111</v>
      </c>
      <c r="C62" s="58"/>
      <c r="D62" s="58" t="s">
        <v>112</v>
      </c>
      <c r="E62" s="60"/>
      <c r="F62" s="60"/>
      <c r="G62" s="60"/>
      <c r="H62" s="60"/>
      <c r="I62" s="60"/>
      <c r="J62" s="60"/>
      <c r="K62" s="60"/>
      <c r="L62" s="60"/>
      <c r="M62" s="60"/>
      <c r="N62" s="60"/>
      <c r="O62" s="60"/>
      <c r="P62" s="60"/>
    </row>
    <row r="63" spans="1:16" s="8" customFormat="1" ht="15.45" customHeight="1" x14ac:dyDescent="0.25">
      <c r="A63" s="70" t="s">
        <v>113</v>
      </c>
      <c r="B63" s="73"/>
      <c r="C63" s="72" t="s">
        <v>114</v>
      </c>
      <c r="D63" s="73"/>
      <c r="E63" s="74"/>
      <c r="F63" s="74"/>
      <c r="G63" s="74"/>
      <c r="H63" s="74"/>
      <c r="I63" s="74"/>
      <c r="J63" s="74"/>
      <c r="K63" s="74"/>
      <c r="L63" s="74"/>
      <c r="M63" s="74"/>
      <c r="N63" s="74"/>
      <c r="O63" s="74"/>
      <c r="P63" s="74"/>
    </row>
    <row r="64" spans="1:16" s="8" customFormat="1" ht="15.45" customHeight="1" x14ac:dyDescent="0.25">
      <c r="A64" s="70" t="s">
        <v>115</v>
      </c>
      <c r="B64" s="73"/>
      <c r="C64" s="72" t="s">
        <v>116</v>
      </c>
      <c r="D64" s="73"/>
      <c r="E64" s="75"/>
      <c r="F64" s="75"/>
      <c r="G64" s="75"/>
      <c r="H64" s="75"/>
      <c r="I64" s="75"/>
      <c r="J64" s="75"/>
      <c r="K64" s="75"/>
      <c r="L64" s="75"/>
      <c r="M64" s="75"/>
      <c r="N64" s="75"/>
      <c r="O64" s="75"/>
      <c r="P64" s="75"/>
    </row>
    <row r="65" spans="1:16" s="8" customFormat="1" ht="15.45" customHeight="1" x14ac:dyDescent="0.25">
      <c r="A65" s="70" t="s">
        <v>117</v>
      </c>
      <c r="B65" s="73"/>
      <c r="C65" s="72" t="s">
        <v>118</v>
      </c>
      <c r="D65" s="73"/>
      <c r="E65" s="75"/>
      <c r="F65" s="75"/>
      <c r="G65" s="75"/>
      <c r="H65" s="75"/>
      <c r="I65" s="75"/>
      <c r="J65" s="75"/>
      <c r="K65" s="75"/>
      <c r="L65" s="75"/>
      <c r="M65" s="75"/>
      <c r="N65" s="75"/>
      <c r="O65" s="75"/>
      <c r="P65" s="75"/>
    </row>
    <row r="66" spans="1:16" s="8" customFormat="1" ht="15.45" customHeight="1" x14ac:dyDescent="0.25">
      <c r="A66" s="56"/>
      <c r="B66" s="57"/>
      <c r="C66" s="58"/>
      <c r="D66" s="58"/>
      <c r="E66" s="59"/>
      <c r="F66" s="59"/>
      <c r="G66" s="59"/>
      <c r="H66" s="59"/>
      <c r="I66" s="59"/>
      <c r="J66" s="59"/>
      <c r="K66" s="59"/>
      <c r="L66" s="59"/>
      <c r="M66" s="59"/>
      <c r="N66" s="59"/>
      <c r="O66" s="59"/>
      <c r="P66" s="59"/>
    </row>
    <row r="67" spans="1:16" s="8" customFormat="1" ht="15.45" customHeight="1" x14ac:dyDescent="0.25">
      <c r="A67" s="56"/>
      <c r="B67" s="57"/>
      <c r="C67" s="58"/>
      <c r="D67" s="58"/>
      <c r="E67" s="60"/>
      <c r="F67" s="60"/>
      <c r="G67" s="60"/>
      <c r="H67" s="60"/>
      <c r="I67" s="60"/>
      <c r="J67" s="60"/>
      <c r="K67" s="60"/>
      <c r="L67" s="60"/>
      <c r="M67" s="60"/>
      <c r="N67" s="60"/>
      <c r="O67" s="60"/>
      <c r="P67" s="60"/>
    </row>
    <row r="68" spans="1:16" ht="15.45" customHeight="1" x14ac:dyDescent="0.25"/>
    <row r="69" spans="1:16" ht="15.45" customHeight="1" x14ac:dyDescent="0.25"/>
    <row r="70" spans="1:16" ht="15.45" customHeight="1" x14ac:dyDescent="0.25"/>
    <row r="71" spans="1:16" ht="15.45" customHeight="1" x14ac:dyDescent="0.25"/>
    <row r="72" spans="1:16" ht="15.45" customHeight="1" x14ac:dyDescent="0.25"/>
    <row r="73" spans="1:16" ht="15.45" customHeight="1" x14ac:dyDescent="0.25"/>
    <row r="74" spans="1:16" ht="15.45" customHeight="1" x14ac:dyDescent="0.25"/>
    <row r="75" spans="1:16" ht="15.45" customHeight="1" x14ac:dyDescent="0.25"/>
    <row r="76" spans="1:16" ht="15.45" customHeight="1" x14ac:dyDescent="0.25"/>
    <row r="77" spans="1:16" ht="15.45" customHeight="1" x14ac:dyDescent="0.25"/>
    <row r="78" spans="1:16" ht="15.45" customHeight="1" x14ac:dyDescent="0.25"/>
    <row r="79" spans="1:16" ht="15.45" customHeight="1" x14ac:dyDescent="0.25"/>
    <row r="80" spans="1:16" ht="15.45" customHeight="1" x14ac:dyDescent="0.25"/>
    <row r="81" ht="15.45" customHeight="1" x14ac:dyDescent="0.25"/>
    <row r="82" ht="15.45" customHeight="1" x14ac:dyDescent="0.25"/>
    <row r="83" ht="15.45" customHeight="1" x14ac:dyDescent="0.25"/>
    <row r="84" ht="15.45" customHeight="1" x14ac:dyDescent="0.25"/>
    <row r="85" ht="15.45" customHeight="1" x14ac:dyDescent="0.25"/>
    <row r="86" ht="15.45" customHeight="1" x14ac:dyDescent="0.25"/>
    <row r="87" ht="15.45" customHeight="1" x14ac:dyDescent="0.25"/>
    <row r="88" ht="15.45" customHeight="1" x14ac:dyDescent="0.25"/>
    <row r="89" ht="15.45" customHeight="1" x14ac:dyDescent="0.25"/>
    <row r="90" ht="15.45" customHeight="1" x14ac:dyDescent="0.25"/>
    <row r="91" ht="15.45" customHeight="1" x14ac:dyDescent="0.25"/>
    <row r="92" ht="15.45" customHeight="1" x14ac:dyDescent="0.25"/>
    <row r="93" ht="15.45" customHeight="1" x14ac:dyDescent="0.25"/>
    <row r="94" ht="15.45" customHeight="1" x14ac:dyDescent="0.25"/>
    <row r="95" ht="15.45" customHeight="1" x14ac:dyDescent="0.25"/>
    <row r="96" ht="15.45" customHeight="1" x14ac:dyDescent="0.25"/>
    <row r="97" ht="15.45" customHeight="1" x14ac:dyDescent="0.25"/>
    <row r="98" ht="15.45" customHeight="1" x14ac:dyDescent="0.25"/>
    <row r="99" ht="15.45" customHeight="1" x14ac:dyDescent="0.25"/>
    <row r="100" ht="15.45" customHeight="1" x14ac:dyDescent="0.25"/>
    <row r="101" ht="15.45" customHeight="1" x14ac:dyDescent="0.25"/>
    <row r="102" ht="15.45" customHeight="1" x14ac:dyDescent="0.25"/>
    <row r="103" ht="15.45" customHeight="1" x14ac:dyDescent="0.25"/>
    <row r="104" ht="15.45" customHeight="1" x14ac:dyDescent="0.25"/>
    <row r="105" ht="15.45" customHeight="1" x14ac:dyDescent="0.25"/>
    <row r="106" ht="15.45" customHeight="1" x14ac:dyDescent="0.25"/>
    <row r="107" ht="15.45" customHeight="1" x14ac:dyDescent="0.25"/>
    <row r="108" ht="15.45" customHeight="1" x14ac:dyDescent="0.25"/>
    <row r="109" ht="15.45" customHeight="1" x14ac:dyDescent="0.25"/>
    <row r="110" ht="15.45" customHeight="1" x14ac:dyDescent="0.25"/>
    <row r="111" ht="15.45" customHeight="1" x14ac:dyDescent="0.25"/>
    <row r="112" ht="15.45" customHeight="1" x14ac:dyDescent="0.25"/>
    <row r="113" ht="15.45" customHeight="1" x14ac:dyDescent="0.25"/>
    <row r="114" ht="15.45" customHeight="1" x14ac:dyDescent="0.25"/>
    <row r="115" ht="15.45" customHeight="1" x14ac:dyDescent="0.25"/>
    <row r="116" ht="15.45" customHeight="1" x14ac:dyDescent="0.25"/>
    <row r="117" ht="15.45" customHeight="1" x14ac:dyDescent="0.25"/>
    <row r="118" ht="15.45" customHeight="1" x14ac:dyDescent="0.25"/>
    <row r="119" ht="15.45" customHeight="1" x14ac:dyDescent="0.25"/>
    <row r="120" ht="15.45" customHeight="1" x14ac:dyDescent="0.25"/>
    <row r="121" ht="15.45" customHeight="1" x14ac:dyDescent="0.25"/>
    <row r="122" ht="15.45" customHeight="1" x14ac:dyDescent="0.25"/>
    <row r="123" ht="15.45" customHeight="1" x14ac:dyDescent="0.25"/>
    <row r="124" ht="15.45" customHeight="1" x14ac:dyDescent="0.25"/>
    <row r="125" ht="15.45" customHeight="1" x14ac:dyDescent="0.25"/>
    <row r="126" ht="15.45" customHeight="1" x14ac:dyDescent="0.25"/>
    <row r="127" ht="15.45" customHeight="1" x14ac:dyDescent="0.25"/>
    <row r="128" ht="15.45" customHeight="1" x14ac:dyDescent="0.25"/>
    <row r="129" ht="15.45" customHeight="1" x14ac:dyDescent="0.25"/>
    <row r="130" ht="15.45" customHeight="1" x14ac:dyDescent="0.25"/>
    <row r="131" ht="15.45" customHeight="1" x14ac:dyDescent="0.25"/>
    <row r="132" ht="15.45" customHeight="1" x14ac:dyDescent="0.25"/>
    <row r="133" ht="15.45" customHeight="1" x14ac:dyDescent="0.25"/>
    <row r="134" ht="15.45" customHeight="1" x14ac:dyDescent="0.25"/>
    <row r="135" ht="15.45" customHeight="1" x14ac:dyDescent="0.25"/>
    <row r="136" ht="15.45" customHeight="1" x14ac:dyDescent="0.25"/>
    <row r="137" ht="15.45" customHeight="1" x14ac:dyDescent="0.25"/>
    <row r="138" ht="15.45" customHeight="1" x14ac:dyDescent="0.25"/>
    <row r="139" ht="15.45" customHeight="1" x14ac:dyDescent="0.25"/>
    <row r="140" ht="15.45" customHeight="1" x14ac:dyDescent="0.25"/>
    <row r="141" ht="15.45" customHeight="1" x14ac:dyDescent="0.25"/>
    <row r="142" ht="15.45" customHeight="1" x14ac:dyDescent="0.25"/>
    <row r="143" ht="15.45" customHeight="1" x14ac:dyDescent="0.25"/>
    <row r="144" ht="15.45" customHeight="1" x14ac:dyDescent="0.25"/>
    <row r="145" ht="15.45" customHeight="1" x14ac:dyDescent="0.25"/>
    <row r="146" ht="15.45" customHeight="1" x14ac:dyDescent="0.25"/>
    <row r="147" ht="15.45" customHeight="1" x14ac:dyDescent="0.25"/>
    <row r="148" ht="15.45" customHeight="1" x14ac:dyDescent="0.25"/>
    <row r="149" ht="15.45" customHeight="1" x14ac:dyDescent="0.25"/>
    <row r="150" ht="15.45" customHeight="1" x14ac:dyDescent="0.25"/>
    <row r="151" ht="15.45" customHeight="1" x14ac:dyDescent="0.25"/>
    <row r="152" ht="15.45" customHeight="1" x14ac:dyDescent="0.25"/>
    <row r="153" ht="15.45" customHeight="1" x14ac:dyDescent="0.25"/>
    <row r="154" ht="15.45" customHeight="1" x14ac:dyDescent="0.25"/>
    <row r="155" ht="15.45" customHeight="1" x14ac:dyDescent="0.25"/>
    <row r="156" ht="15.45" customHeight="1" x14ac:dyDescent="0.25"/>
    <row r="157" ht="15.45" customHeight="1" x14ac:dyDescent="0.25"/>
    <row r="158" ht="15.45" customHeight="1" x14ac:dyDescent="0.25"/>
    <row r="159" ht="15.45" customHeight="1" x14ac:dyDescent="0.25"/>
    <row r="160" ht="15.45" customHeight="1" x14ac:dyDescent="0.25"/>
    <row r="161" ht="15.45" customHeight="1" x14ac:dyDescent="0.25"/>
    <row r="162" ht="15.45" customHeight="1" x14ac:dyDescent="0.25"/>
    <row r="163" ht="15.45" customHeight="1" x14ac:dyDescent="0.25"/>
    <row r="164" ht="15.45" customHeight="1" x14ac:dyDescent="0.25"/>
    <row r="165" ht="15.45" customHeight="1" x14ac:dyDescent="0.25"/>
    <row r="166" ht="15.45" customHeight="1" x14ac:dyDescent="0.25"/>
    <row r="167" ht="15.45" customHeight="1" x14ac:dyDescent="0.25"/>
    <row r="168" ht="15.45" customHeight="1" x14ac:dyDescent="0.25"/>
    <row r="169" ht="15.45" customHeight="1" x14ac:dyDescent="0.25"/>
    <row r="170" ht="15.45" customHeight="1" x14ac:dyDescent="0.25"/>
    <row r="171" ht="15.45" customHeight="1" x14ac:dyDescent="0.25"/>
    <row r="172" ht="15.45" customHeight="1" x14ac:dyDescent="0.25"/>
    <row r="173" ht="15.45" customHeight="1" x14ac:dyDescent="0.25"/>
    <row r="174" ht="15.45" customHeight="1" x14ac:dyDescent="0.25"/>
    <row r="175" ht="15.45" customHeight="1" x14ac:dyDescent="0.25"/>
    <row r="176" ht="15.45" customHeight="1" x14ac:dyDescent="0.25"/>
    <row r="177" ht="15.45" customHeight="1" x14ac:dyDescent="0.25"/>
    <row r="178" ht="15.45" customHeight="1" x14ac:dyDescent="0.25"/>
    <row r="179" ht="15.45" customHeight="1" x14ac:dyDescent="0.25"/>
    <row r="180" ht="15.45" customHeight="1" x14ac:dyDescent="0.25"/>
    <row r="181" ht="15.45" customHeight="1" x14ac:dyDescent="0.25"/>
    <row r="182" ht="15.45" customHeight="1" x14ac:dyDescent="0.25"/>
    <row r="183" ht="15.45" customHeight="1" x14ac:dyDescent="0.25"/>
    <row r="184" ht="15.45" customHeight="1" x14ac:dyDescent="0.25"/>
    <row r="185" ht="15.45" customHeight="1" x14ac:dyDescent="0.25"/>
    <row r="186" ht="15.45" customHeight="1" x14ac:dyDescent="0.25"/>
    <row r="187" ht="15.45" customHeight="1" x14ac:dyDescent="0.25"/>
    <row r="188" ht="15.45" customHeight="1" x14ac:dyDescent="0.25"/>
    <row r="189" ht="15.45" customHeight="1" x14ac:dyDescent="0.25"/>
    <row r="190" ht="15.45" customHeight="1" x14ac:dyDescent="0.25"/>
    <row r="191" ht="15.45" customHeight="1" x14ac:dyDescent="0.25"/>
    <row r="192" ht="15.45" customHeight="1" x14ac:dyDescent="0.25"/>
    <row r="193" ht="15.45" customHeight="1" x14ac:dyDescent="0.25"/>
    <row r="194" ht="15.45" customHeight="1" x14ac:dyDescent="0.25"/>
    <row r="195" ht="15.45" customHeight="1" x14ac:dyDescent="0.25"/>
    <row r="196" ht="15.45" customHeight="1" x14ac:dyDescent="0.25"/>
    <row r="197" ht="15.45" customHeight="1" x14ac:dyDescent="0.25"/>
    <row r="198" ht="15.45" customHeight="1" x14ac:dyDescent="0.25"/>
    <row r="199" ht="15.45" customHeight="1" x14ac:dyDescent="0.25"/>
    <row r="200" ht="15.45" customHeight="1" x14ac:dyDescent="0.25"/>
    <row r="201" ht="15.45" customHeight="1" x14ac:dyDescent="0.25"/>
    <row r="202" ht="15.45" customHeight="1" x14ac:dyDescent="0.25"/>
    <row r="203" ht="15.45" customHeight="1" x14ac:dyDescent="0.25"/>
    <row r="204" ht="15.45" customHeight="1" x14ac:dyDescent="0.25"/>
    <row r="205" ht="15.45" customHeight="1" x14ac:dyDescent="0.25"/>
    <row r="206" ht="15.45" customHeight="1" x14ac:dyDescent="0.25"/>
    <row r="207" ht="15.45" customHeight="1" x14ac:dyDescent="0.25"/>
    <row r="208" ht="15.45" customHeight="1" x14ac:dyDescent="0.25"/>
    <row r="209" ht="15.45" customHeight="1" x14ac:dyDescent="0.25"/>
    <row r="210" ht="15.45" customHeight="1" x14ac:dyDescent="0.25"/>
    <row r="211" ht="15.45" customHeight="1" x14ac:dyDescent="0.25"/>
    <row r="212" ht="15.45" customHeight="1" x14ac:dyDescent="0.25"/>
    <row r="213" ht="15.45" customHeight="1" x14ac:dyDescent="0.25"/>
    <row r="214" ht="15.45" customHeight="1" x14ac:dyDescent="0.25"/>
    <row r="215" ht="15.45" customHeight="1" x14ac:dyDescent="0.25"/>
    <row r="216" ht="15.45" customHeight="1" x14ac:dyDescent="0.25"/>
    <row r="217" ht="15.45" customHeight="1" x14ac:dyDescent="0.25"/>
    <row r="218" ht="15.45" customHeight="1" x14ac:dyDescent="0.25"/>
    <row r="219" ht="15.45" customHeight="1" x14ac:dyDescent="0.25"/>
    <row r="220" ht="15.45" customHeight="1" x14ac:dyDescent="0.25"/>
    <row r="221" ht="15.45" customHeight="1" x14ac:dyDescent="0.25"/>
    <row r="222" ht="15.45" customHeight="1" x14ac:dyDescent="0.25"/>
    <row r="223" ht="15.45" customHeight="1" x14ac:dyDescent="0.25"/>
    <row r="224" ht="15.45" customHeight="1" x14ac:dyDescent="0.25"/>
    <row r="225" ht="15.45" customHeight="1" x14ac:dyDescent="0.25"/>
    <row r="226" ht="15.45" customHeight="1" x14ac:dyDescent="0.25"/>
    <row r="227" ht="15.45" customHeight="1" x14ac:dyDescent="0.25"/>
    <row r="228" ht="15.45" customHeight="1" x14ac:dyDescent="0.25"/>
    <row r="229" ht="15.45" customHeight="1" x14ac:dyDescent="0.25"/>
    <row r="230" ht="15.45" customHeight="1" x14ac:dyDescent="0.25"/>
    <row r="231" ht="15.45" customHeight="1" x14ac:dyDescent="0.25"/>
    <row r="232" ht="15.45" customHeight="1" x14ac:dyDescent="0.25"/>
    <row r="233" ht="15.45" customHeight="1" x14ac:dyDescent="0.25"/>
    <row r="234" ht="15.45" customHeight="1" x14ac:dyDescent="0.25"/>
    <row r="235" ht="15.45" customHeight="1" x14ac:dyDescent="0.25"/>
    <row r="236" ht="15.45" customHeight="1" x14ac:dyDescent="0.25"/>
    <row r="237" ht="15.45" customHeight="1" x14ac:dyDescent="0.25"/>
    <row r="238" ht="15.45" customHeight="1" x14ac:dyDescent="0.25"/>
    <row r="239" ht="15.45" customHeight="1" x14ac:dyDescent="0.25"/>
    <row r="240" ht="15.45" customHeight="1" x14ac:dyDescent="0.25"/>
    <row r="241" ht="15.45" customHeight="1" x14ac:dyDescent="0.25"/>
    <row r="242" ht="15.45" customHeight="1" x14ac:dyDescent="0.25"/>
    <row r="243" ht="15.45" customHeight="1" x14ac:dyDescent="0.25"/>
    <row r="244" ht="15.45" customHeight="1" x14ac:dyDescent="0.25"/>
    <row r="245" ht="15.45" customHeight="1" x14ac:dyDescent="0.25"/>
    <row r="246" ht="15.45" customHeight="1" x14ac:dyDescent="0.25"/>
    <row r="247" ht="15.45" customHeight="1" x14ac:dyDescent="0.25"/>
    <row r="248" ht="15.45" customHeight="1" x14ac:dyDescent="0.25"/>
    <row r="249" ht="15.45" customHeight="1" x14ac:dyDescent="0.25"/>
    <row r="250" ht="15.45" customHeight="1" x14ac:dyDescent="0.25"/>
    <row r="251" ht="15.45" customHeight="1" x14ac:dyDescent="0.25"/>
    <row r="252" ht="15.45" customHeight="1" x14ac:dyDescent="0.25"/>
    <row r="253" ht="15.45" customHeight="1" x14ac:dyDescent="0.25"/>
    <row r="254" ht="15.45" customHeight="1" x14ac:dyDescent="0.25"/>
    <row r="255" ht="15.45" customHeight="1" x14ac:dyDescent="0.25"/>
    <row r="256" ht="15.45" customHeight="1" x14ac:dyDescent="0.25"/>
    <row r="257" ht="15.45" customHeight="1" x14ac:dyDescent="0.25"/>
    <row r="258" ht="15.45" customHeight="1" x14ac:dyDescent="0.25"/>
    <row r="259" ht="15.45" customHeight="1" x14ac:dyDescent="0.25"/>
    <row r="260" ht="15.45" customHeight="1" x14ac:dyDescent="0.25"/>
    <row r="261" ht="15.45" customHeight="1" x14ac:dyDescent="0.25"/>
    <row r="262" ht="15.45" customHeight="1" x14ac:dyDescent="0.25"/>
    <row r="263" ht="15.45" customHeight="1" x14ac:dyDescent="0.25"/>
    <row r="264" ht="15.45" customHeight="1" x14ac:dyDescent="0.25"/>
    <row r="265" ht="15.45" customHeight="1" x14ac:dyDescent="0.25"/>
    <row r="266" ht="15.45" customHeight="1" x14ac:dyDescent="0.25"/>
    <row r="267" ht="15.45" customHeight="1" x14ac:dyDescent="0.25"/>
    <row r="268" ht="15.45" customHeight="1" x14ac:dyDescent="0.25"/>
    <row r="269" ht="15.45" customHeight="1" x14ac:dyDescent="0.25"/>
    <row r="270" ht="15.45" customHeight="1" x14ac:dyDescent="0.25"/>
    <row r="271" ht="15.45" customHeight="1" x14ac:dyDescent="0.25"/>
    <row r="272" ht="15.45" customHeight="1" x14ac:dyDescent="0.25"/>
    <row r="273" ht="15.45" customHeight="1" x14ac:dyDescent="0.25"/>
    <row r="274" ht="15.45" customHeight="1" x14ac:dyDescent="0.25"/>
    <row r="275" ht="15.45" customHeight="1" x14ac:dyDescent="0.25"/>
    <row r="276" ht="15.45" customHeight="1" x14ac:dyDescent="0.25"/>
    <row r="277" ht="15.45" customHeight="1" x14ac:dyDescent="0.25"/>
    <row r="278" ht="15.45" customHeight="1" x14ac:dyDescent="0.25"/>
    <row r="279" ht="15.45" customHeight="1" x14ac:dyDescent="0.25"/>
    <row r="280" ht="15.45" customHeight="1" x14ac:dyDescent="0.25"/>
    <row r="281" ht="15.45" customHeight="1" x14ac:dyDescent="0.25"/>
    <row r="282" ht="15.45" customHeight="1" x14ac:dyDescent="0.25"/>
    <row r="283" ht="15.45" customHeight="1" x14ac:dyDescent="0.25"/>
    <row r="284" ht="15.45" customHeight="1" x14ac:dyDescent="0.25"/>
    <row r="285" ht="15.45" customHeight="1" x14ac:dyDescent="0.25"/>
    <row r="286" ht="15.45" customHeight="1" x14ac:dyDescent="0.25"/>
    <row r="287" ht="15.45" customHeight="1" x14ac:dyDescent="0.25"/>
    <row r="288" ht="15.45" customHeight="1" x14ac:dyDescent="0.25"/>
    <row r="289" ht="15.45" customHeight="1" x14ac:dyDescent="0.25"/>
    <row r="290" ht="15.45" customHeight="1" x14ac:dyDescent="0.25"/>
    <row r="291" ht="15.45" customHeight="1" x14ac:dyDescent="0.25"/>
    <row r="292" ht="15.45" customHeight="1" x14ac:dyDescent="0.25"/>
    <row r="293" ht="15.45" customHeight="1" x14ac:dyDescent="0.25"/>
    <row r="294" ht="15.45" customHeight="1" x14ac:dyDescent="0.25"/>
    <row r="295" ht="15.45" customHeight="1" x14ac:dyDescent="0.25"/>
    <row r="296" ht="15.45" customHeight="1" x14ac:dyDescent="0.25"/>
    <row r="297" ht="15.45" customHeight="1" x14ac:dyDescent="0.25"/>
    <row r="298" ht="15.45" customHeight="1" x14ac:dyDescent="0.25"/>
    <row r="299" ht="15.45" customHeight="1" x14ac:dyDescent="0.25"/>
    <row r="300" ht="15.45" customHeight="1" x14ac:dyDescent="0.25"/>
    <row r="301" ht="15.45" customHeight="1" x14ac:dyDescent="0.25"/>
    <row r="302" ht="15.45" customHeight="1" x14ac:dyDescent="0.25"/>
    <row r="303" ht="15.45" customHeight="1" x14ac:dyDescent="0.25"/>
    <row r="304" ht="15.45" customHeight="1" x14ac:dyDescent="0.25"/>
    <row r="305" ht="15.45" customHeight="1" x14ac:dyDescent="0.25"/>
    <row r="306" ht="15.45" customHeight="1" x14ac:dyDescent="0.25"/>
    <row r="307" ht="15.45" customHeight="1" x14ac:dyDescent="0.25"/>
    <row r="308" ht="15.45" customHeight="1" x14ac:dyDescent="0.25"/>
    <row r="309" ht="15.45" customHeight="1" x14ac:dyDescent="0.25"/>
    <row r="310" ht="15.45" customHeight="1" x14ac:dyDescent="0.25"/>
    <row r="311" ht="15.45" customHeight="1" x14ac:dyDescent="0.25"/>
    <row r="312" ht="15.45" customHeight="1" x14ac:dyDescent="0.25"/>
    <row r="313" ht="15.45" customHeight="1" x14ac:dyDescent="0.25"/>
    <row r="314" ht="15.45" customHeight="1" x14ac:dyDescent="0.25"/>
    <row r="315" ht="15.45" customHeight="1" x14ac:dyDescent="0.25"/>
    <row r="316" ht="15.45" customHeight="1" x14ac:dyDescent="0.25"/>
    <row r="317" ht="15.45" customHeight="1" x14ac:dyDescent="0.25"/>
    <row r="318" ht="15.45" customHeight="1" x14ac:dyDescent="0.25"/>
    <row r="319" ht="15.45" customHeight="1" x14ac:dyDescent="0.25"/>
    <row r="320" ht="15.45" customHeight="1" x14ac:dyDescent="0.25"/>
    <row r="321" ht="15.45" customHeight="1" x14ac:dyDescent="0.25"/>
    <row r="322" ht="15.45" customHeight="1" x14ac:dyDescent="0.25"/>
    <row r="323" ht="15.45" customHeight="1" x14ac:dyDescent="0.25"/>
    <row r="324" ht="15.45" customHeight="1" x14ac:dyDescent="0.25"/>
    <row r="325" ht="15.45" customHeight="1" x14ac:dyDescent="0.25"/>
    <row r="326" ht="15.45" customHeight="1" x14ac:dyDescent="0.25"/>
    <row r="327" ht="15.45" customHeight="1" x14ac:dyDescent="0.25"/>
    <row r="328" ht="15.45" customHeight="1" x14ac:dyDescent="0.25"/>
    <row r="329" ht="15.45" customHeight="1" x14ac:dyDescent="0.25"/>
    <row r="330" ht="15.45" customHeight="1" x14ac:dyDescent="0.25"/>
    <row r="331" ht="15.45" customHeight="1" x14ac:dyDescent="0.25"/>
    <row r="332" ht="15.45" customHeight="1" x14ac:dyDescent="0.25"/>
    <row r="333" ht="15.45" customHeight="1" x14ac:dyDescent="0.25"/>
    <row r="334" ht="15.45" customHeight="1" x14ac:dyDescent="0.25"/>
    <row r="335" ht="15.45" customHeight="1" x14ac:dyDescent="0.25"/>
    <row r="336" ht="15.45" customHeight="1" x14ac:dyDescent="0.25"/>
    <row r="337" ht="15.45" customHeight="1" x14ac:dyDescent="0.25"/>
    <row r="338" ht="15.45" customHeight="1" x14ac:dyDescent="0.25"/>
    <row r="339" ht="15.45" customHeight="1" x14ac:dyDescent="0.25"/>
    <row r="340" ht="15.45" customHeight="1" x14ac:dyDescent="0.25"/>
    <row r="341" ht="15.45" customHeight="1" x14ac:dyDescent="0.25"/>
    <row r="342" ht="15.45" customHeight="1" x14ac:dyDescent="0.25"/>
    <row r="343" ht="15.45" customHeight="1" x14ac:dyDescent="0.25"/>
    <row r="344" ht="15.45" customHeight="1" x14ac:dyDescent="0.25"/>
    <row r="345" ht="15.45" customHeight="1" x14ac:dyDescent="0.25"/>
    <row r="346" ht="15.45" customHeight="1" x14ac:dyDescent="0.25"/>
    <row r="347" ht="15.45" customHeight="1" x14ac:dyDescent="0.25"/>
    <row r="348" ht="15.45" customHeight="1" x14ac:dyDescent="0.25"/>
    <row r="349" ht="15.45" customHeight="1" x14ac:dyDescent="0.25"/>
    <row r="350" ht="15.45" customHeight="1" x14ac:dyDescent="0.25"/>
    <row r="351" ht="15.45" customHeight="1" x14ac:dyDescent="0.25"/>
    <row r="352" ht="15.45" customHeight="1" x14ac:dyDescent="0.25"/>
    <row r="353" ht="15.45" customHeight="1" x14ac:dyDescent="0.25"/>
    <row r="354" ht="15.45" customHeight="1" x14ac:dyDescent="0.25"/>
    <row r="355" ht="15.45" customHeight="1" x14ac:dyDescent="0.25"/>
    <row r="356" ht="15.45" customHeight="1" x14ac:dyDescent="0.25"/>
    <row r="357" ht="15.45" customHeight="1" x14ac:dyDescent="0.25"/>
    <row r="358" ht="15.45" customHeight="1" x14ac:dyDescent="0.25"/>
    <row r="359" ht="15.45" customHeight="1" x14ac:dyDescent="0.25"/>
    <row r="360" ht="15.45" customHeight="1" x14ac:dyDescent="0.25"/>
    <row r="361" ht="15.45" customHeight="1" x14ac:dyDescent="0.25"/>
    <row r="362" ht="15.45" customHeight="1" x14ac:dyDescent="0.25"/>
    <row r="363" ht="15.45" customHeight="1" x14ac:dyDescent="0.25"/>
    <row r="364" ht="15.45" customHeight="1" x14ac:dyDescent="0.25"/>
    <row r="365" ht="15.45" customHeight="1" x14ac:dyDescent="0.25"/>
    <row r="366" ht="15.45" customHeight="1" x14ac:dyDescent="0.25"/>
    <row r="367" ht="15.45" customHeight="1" x14ac:dyDescent="0.25"/>
    <row r="368" ht="15.45" customHeight="1" x14ac:dyDescent="0.25"/>
    <row r="369" ht="15.45" customHeight="1" x14ac:dyDescent="0.25"/>
    <row r="370" ht="15.45" customHeight="1" x14ac:dyDescent="0.25"/>
    <row r="371" ht="15.45" customHeight="1" x14ac:dyDescent="0.25"/>
    <row r="372" ht="15.45" customHeight="1" x14ac:dyDescent="0.25"/>
    <row r="373" ht="15.45" customHeight="1" x14ac:dyDescent="0.25"/>
    <row r="374" ht="15.45" customHeight="1" x14ac:dyDescent="0.25"/>
    <row r="375" ht="15.45" customHeight="1" x14ac:dyDescent="0.25"/>
    <row r="376" ht="15.45" customHeight="1" x14ac:dyDescent="0.25"/>
    <row r="377" ht="15.45" customHeight="1" x14ac:dyDescent="0.25"/>
    <row r="378" ht="15.45" customHeight="1" x14ac:dyDescent="0.25"/>
    <row r="379" ht="15.45" customHeight="1" x14ac:dyDescent="0.25"/>
    <row r="380" ht="15.45" customHeight="1" x14ac:dyDescent="0.25"/>
    <row r="381" ht="15.45" customHeight="1" x14ac:dyDescent="0.25"/>
    <row r="382" ht="15.45" customHeight="1" x14ac:dyDescent="0.25"/>
    <row r="383" ht="15.45" customHeight="1" x14ac:dyDescent="0.25"/>
    <row r="384" ht="15.45" customHeight="1" x14ac:dyDescent="0.25"/>
    <row r="385" ht="15.45" customHeight="1" x14ac:dyDescent="0.25"/>
    <row r="386" ht="15.45" customHeight="1" x14ac:dyDescent="0.25"/>
    <row r="387" ht="15.45" customHeight="1" x14ac:dyDescent="0.25"/>
    <row r="388" ht="15.45" customHeight="1" x14ac:dyDescent="0.25"/>
    <row r="389" ht="15.45" customHeight="1" x14ac:dyDescent="0.25"/>
    <row r="390" ht="15.45" customHeight="1" x14ac:dyDescent="0.25"/>
    <row r="391" ht="15.45" customHeight="1" x14ac:dyDescent="0.25"/>
    <row r="392" ht="15.45" customHeight="1" x14ac:dyDescent="0.25"/>
    <row r="393" ht="15.45" customHeight="1" x14ac:dyDescent="0.25"/>
    <row r="394" ht="15.45" customHeight="1" x14ac:dyDescent="0.25"/>
    <row r="395" ht="15.45" customHeight="1" x14ac:dyDescent="0.25"/>
    <row r="396" ht="15.45" customHeight="1" x14ac:dyDescent="0.25"/>
    <row r="397" ht="15.45" customHeight="1" x14ac:dyDescent="0.25"/>
    <row r="398" ht="15.45" customHeight="1" x14ac:dyDescent="0.25"/>
    <row r="399" ht="15.45" customHeight="1" x14ac:dyDescent="0.25"/>
    <row r="400" ht="15.45" customHeight="1" x14ac:dyDescent="0.25"/>
    <row r="401" ht="15.45" customHeight="1" x14ac:dyDescent="0.25"/>
    <row r="402" ht="15.45" customHeight="1" x14ac:dyDescent="0.25"/>
    <row r="403" ht="15.45" customHeight="1" x14ac:dyDescent="0.25"/>
    <row r="404" ht="15.45" customHeight="1" x14ac:dyDescent="0.25"/>
    <row r="405" ht="15.45" customHeight="1" x14ac:dyDescent="0.25"/>
    <row r="406" ht="15.45" customHeight="1" x14ac:dyDescent="0.25"/>
    <row r="407" ht="15.45" customHeight="1" x14ac:dyDescent="0.25"/>
    <row r="408" ht="15.45" customHeight="1" x14ac:dyDescent="0.25"/>
    <row r="409" ht="15.45" customHeight="1" x14ac:dyDescent="0.25"/>
    <row r="410" ht="15.45" customHeight="1" x14ac:dyDescent="0.25"/>
    <row r="411" ht="15.45" customHeight="1" x14ac:dyDescent="0.25"/>
    <row r="412" ht="15.45" customHeight="1" x14ac:dyDescent="0.25"/>
    <row r="413" ht="15.45" customHeight="1" x14ac:dyDescent="0.25"/>
    <row r="414" ht="15.45" customHeight="1" x14ac:dyDescent="0.25"/>
    <row r="415" ht="15.45" customHeight="1" x14ac:dyDescent="0.25"/>
    <row r="416" ht="15.45" customHeight="1" x14ac:dyDescent="0.25"/>
    <row r="417" ht="15.45" customHeight="1" x14ac:dyDescent="0.25"/>
    <row r="418" ht="15.45" customHeight="1" x14ac:dyDescent="0.25"/>
    <row r="419" ht="15.45" customHeight="1" x14ac:dyDescent="0.25"/>
    <row r="420" ht="15.45" customHeight="1" x14ac:dyDescent="0.25"/>
    <row r="421" ht="15.45" customHeight="1" x14ac:dyDescent="0.25"/>
    <row r="422" ht="15.45" customHeight="1" x14ac:dyDescent="0.25"/>
    <row r="423" ht="15.45" customHeight="1" x14ac:dyDescent="0.25"/>
    <row r="424" ht="15.45" customHeight="1" x14ac:dyDescent="0.25"/>
    <row r="425" ht="15.45" customHeight="1" x14ac:dyDescent="0.25"/>
    <row r="426" ht="15.45" customHeight="1" x14ac:dyDescent="0.25"/>
    <row r="427" ht="15.45" customHeight="1" x14ac:dyDescent="0.25"/>
    <row r="428" ht="15.45" customHeight="1" x14ac:dyDescent="0.25"/>
    <row r="429" ht="15.45" customHeight="1" x14ac:dyDescent="0.25"/>
    <row r="430" ht="15.45" customHeight="1" x14ac:dyDescent="0.25"/>
    <row r="431" ht="15.45" customHeight="1" x14ac:dyDescent="0.25"/>
    <row r="432" ht="15.45" customHeight="1" x14ac:dyDescent="0.25"/>
    <row r="433" ht="15.45" customHeight="1" x14ac:dyDescent="0.25"/>
    <row r="434" ht="15.45" customHeight="1" x14ac:dyDescent="0.25"/>
    <row r="435" ht="15.45" customHeight="1" x14ac:dyDescent="0.25"/>
    <row r="436" ht="15.45" customHeight="1" x14ac:dyDescent="0.25"/>
    <row r="437" ht="15.45" customHeight="1" x14ac:dyDescent="0.25"/>
    <row r="438" ht="15.45" customHeight="1" x14ac:dyDescent="0.25"/>
    <row r="439" ht="15.45" customHeight="1" x14ac:dyDescent="0.25"/>
    <row r="440" ht="15.45" customHeight="1" x14ac:dyDescent="0.25"/>
    <row r="441" ht="15.45" customHeight="1" x14ac:dyDescent="0.25"/>
    <row r="442" ht="15.45" customHeight="1" x14ac:dyDescent="0.25"/>
    <row r="443" ht="15.45" customHeight="1" x14ac:dyDescent="0.25"/>
    <row r="444" ht="15.45" customHeight="1" x14ac:dyDescent="0.25"/>
    <row r="445" ht="15.45" customHeight="1" x14ac:dyDescent="0.25"/>
    <row r="446" ht="15.45" customHeight="1" x14ac:dyDescent="0.25"/>
    <row r="447" ht="15.45" customHeight="1" x14ac:dyDescent="0.25"/>
    <row r="448" ht="15.45" customHeight="1" x14ac:dyDescent="0.25"/>
    <row r="449" ht="15.45" customHeight="1" x14ac:dyDescent="0.25"/>
    <row r="450" ht="15.45" customHeight="1" x14ac:dyDescent="0.25"/>
    <row r="451" ht="15.45" customHeight="1" x14ac:dyDescent="0.25"/>
    <row r="452" ht="15.45" customHeight="1" x14ac:dyDescent="0.25"/>
    <row r="453" ht="15.45" customHeight="1" x14ac:dyDescent="0.25"/>
    <row r="454" ht="15.45" customHeight="1" x14ac:dyDescent="0.25"/>
    <row r="455" ht="15.45" customHeight="1" x14ac:dyDescent="0.25"/>
    <row r="456" ht="15.45" customHeight="1" x14ac:dyDescent="0.25"/>
    <row r="457" ht="15.45" customHeight="1" x14ac:dyDescent="0.25"/>
    <row r="458" ht="15.45" customHeight="1" x14ac:dyDescent="0.25"/>
    <row r="459" ht="15.45" customHeight="1" x14ac:dyDescent="0.25"/>
    <row r="460" ht="15.45" customHeight="1" x14ac:dyDescent="0.25"/>
    <row r="461" ht="15.45" customHeight="1" x14ac:dyDescent="0.25"/>
    <row r="462" ht="15.45" customHeight="1" x14ac:dyDescent="0.25"/>
    <row r="463" ht="15.45" customHeight="1" x14ac:dyDescent="0.25"/>
    <row r="464" ht="15.45" customHeight="1" x14ac:dyDescent="0.25"/>
    <row r="465" ht="15.45" customHeight="1" x14ac:dyDescent="0.25"/>
    <row r="466" ht="15.45" customHeight="1" x14ac:dyDescent="0.25"/>
    <row r="467" ht="15.45" customHeight="1" x14ac:dyDescent="0.25"/>
    <row r="468" ht="15.45" customHeight="1" x14ac:dyDescent="0.25"/>
    <row r="469" ht="15.45" customHeight="1" x14ac:dyDescent="0.25"/>
    <row r="470" ht="15.45" customHeight="1" x14ac:dyDescent="0.25"/>
    <row r="471" ht="15.45" customHeight="1" x14ac:dyDescent="0.25"/>
    <row r="472" ht="15.45" customHeight="1" x14ac:dyDescent="0.25"/>
    <row r="473" ht="15.45" customHeight="1" x14ac:dyDescent="0.25"/>
    <row r="474" ht="15.45" customHeight="1" x14ac:dyDescent="0.25"/>
    <row r="475" ht="15.45" customHeight="1" x14ac:dyDescent="0.25"/>
    <row r="476" ht="15.45" customHeight="1" x14ac:dyDescent="0.25"/>
    <row r="477" ht="15.45" customHeight="1" x14ac:dyDescent="0.25"/>
    <row r="478" ht="15.45" customHeight="1" x14ac:dyDescent="0.25"/>
    <row r="479" ht="15.45" customHeight="1" x14ac:dyDescent="0.25"/>
    <row r="480" ht="15.45" customHeight="1" x14ac:dyDescent="0.25"/>
    <row r="481" ht="15.45" customHeight="1" x14ac:dyDescent="0.25"/>
    <row r="482" ht="15.45" customHeight="1" x14ac:dyDescent="0.25"/>
    <row r="483" ht="15.45" customHeight="1" x14ac:dyDescent="0.25"/>
    <row r="484" ht="15.45" customHeight="1" x14ac:dyDescent="0.25"/>
    <row r="485" ht="15.45" customHeight="1" x14ac:dyDescent="0.25"/>
    <row r="486" ht="15.45" customHeight="1" x14ac:dyDescent="0.25"/>
    <row r="487" ht="15.45" customHeight="1" x14ac:dyDescent="0.25"/>
    <row r="488" ht="15.45" customHeight="1" x14ac:dyDescent="0.25"/>
    <row r="489" ht="15.45" customHeight="1" x14ac:dyDescent="0.25"/>
    <row r="490" ht="15.45" customHeight="1" x14ac:dyDescent="0.25"/>
    <row r="491" ht="15.45" customHeight="1" x14ac:dyDescent="0.25"/>
    <row r="492" ht="15.45" customHeight="1" x14ac:dyDescent="0.25"/>
    <row r="493" ht="15.45" customHeight="1" x14ac:dyDescent="0.25"/>
    <row r="494" ht="15.45" customHeight="1" x14ac:dyDescent="0.25"/>
    <row r="495" ht="15.45" customHeight="1" x14ac:dyDescent="0.25"/>
    <row r="496" ht="15.45" customHeight="1" x14ac:dyDescent="0.25"/>
    <row r="497" ht="15.45" customHeight="1" x14ac:dyDescent="0.25"/>
    <row r="498" ht="15.45" customHeight="1" x14ac:dyDescent="0.25"/>
    <row r="499" ht="15.45" customHeight="1" x14ac:dyDescent="0.25"/>
    <row r="500" ht="15.45" customHeight="1" x14ac:dyDescent="0.25"/>
    <row r="501" ht="15.45" customHeight="1" x14ac:dyDescent="0.25"/>
    <row r="502" ht="15.45" customHeight="1" x14ac:dyDescent="0.25"/>
    <row r="503" ht="15.45" customHeight="1" x14ac:dyDescent="0.25"/>
    <row r="504" ht="15.45" customHeight="1" x14ac:dyDescent="0.25"/>
    <row r="505" ht="15.45" customHeight="1" x14ac:dyDescent="0.25"/>
    <row r="506" ht="15.45" customHeight="1" x14ac:dyDescent="0.25"/>
    <row r="507" ht="15.45" customHeight="1" x14ac:dyDescent="0.25"/>
    <row r="508" ht="15.45" customHeight="1" x14ac:dyDescent="0.25"/>
    <row r="509" ht="15.45" customHeight="1" x14ac:dyDescent="0.25"/>
    <row r="510" ht="15.45" customHeight="1" x14ac:dyDescent="0.25"/>
    <row r="511" ht="15.45" customHeight="1" x14ac:dyDescent="0.25"/>
    <row r="512" ht="15.45" customHeight="1" x14ac:dyDescent="0.25"/>
    <row r="513" ht="15.45" customHeight="1" x14ac:dyDescent="0.25"/>
    <row r="514" ht="15.45" customHeight="1" x14ac:dyDescent="0.25"/>
    <row r="515" ht="15.45" customHeight="1" x14ac:dyDescent="0.25"/>
    <row r="516" ht="15.45" customHeight="1" x14ac:dyDescent="0.25"/>
    <row r="517" ht="15.45" customHeight="1" x14ac:dyDescent="0.25"/>
    <row r="518" ht="15.45" customHeight="1" x14ac:dyDescent="0.25"/>
    <row r="519" ht="15.45" customHeight="1" x14ac:dyDescent="0.25"/>
    <row r="520" ht="15.45" customHeight="1" x14ac:dyDescent="0.25"/>
    <row r="521" ht="15.45" customHeight="1" x14ac:dyDescent="0.25"/>
    <row r="522" ht="15.45" customHeight="1" x14ac:dyDescent="0.25"/>
    <row r="523" ht="15.45" customHeight="1" x14ac:dyDescent="0.25"/>
    <row r="524" ht="15.45" customHeight="1" x14ac:dyDescent="0.25"/>
    <row r="525" ht="15.45" customHeight="1" x14ac:dyDescent="0.25"/>
    <row r="526" ht="15.45" customHeight="1" x14ac:dyDescent="0.25"/>
    <row r="527" ht="15.45" customHeight="1" x14ac:dyDescent="0.25"/>
    <row r="528" ht="15.45" customHeight="1" x14ac:dyDescent="0.25"/>
    <row r="529" ht="15.45" customHeight="1" x14ac:dyDescent="0.25"/>
    <row r="530" ht="15.45" customHeight="1" x14ac:dyDescent="0.25"/>
    <row r="531" ht="15.45" customHeight="1" x14ac:dyDescent="0.25"/>
    <row r="532" ht="15.45" customHeight="1" x14ac:dyDescent="0.25"/>
    <row r="533" ht="15.45" customHeight="1" x14ac:dyDescent="0.25"/>
    <row r="534" ht="15.45" customHeight="1" x14ac:dyDescent="0.25"/>
    <row r="535" ht="15.45" customHeight="1" x14ac:dyDescent="0.25"/>
    <row r="536" ht="15.45" customHeight="1" x14ac:dyDescent="0.25"/>
    <row r="537" ht="15.45" customHeight="1" x14ac:dyDescent="0.25"/>
    <row r="538" ht="15.45" customHeight="1" x14ac:dyDescent="0.25"/>
    <row r="539" ht="15.45" customHeight="1" x14ac:dyDescent="0.25"/>
    <row r="540" ht="15.45" customHeight="1" x14ac:dyDescent="0.25"/>
    <row r="541" ht="15.45" customHeight="1" x14ac:dyDescent="0.25"/>
    <row r="542" ht="15.45" customHeight="1" x14ac:dyDescent="0.25"/>
    <row r="543" ht="15.45" customHeight="1" x14ac:dyDescent="0.25"/>
    <row r="544" ht="15.45" customHeight="1" x14ac:dyDescent="0.25"/>
    <row r="545" ht="15.45" customHeight="1" x14ac:dyDescent="0.25"/>
    <row r="546" ht="15.45" customHeight="1" x14ac:dyDescent="0.25"/>
    <row r="547" ht="15.45" customHeight="1" x14ac:dyDescent="0.25"/>
    <row r="548" ht="15.45" customHeight="1" x14ac:dyDescent="0.25"/>
    <row r="549" ht="15.45" customHeight="1" x14ac:dyDescent="0.25"/>
    <row r="550" ht="15.45" customHeight="1" x14ac:dyDescent="0.25"/>
    <row r="551" ht="15.45" customHeight="1" x14ac:dyDescent="0.25"/>
    <row r="552" ht="15.45" customHeight="1" x14ac:dyDescent="0.25"/>
    <row r="553" ht="15.45" customHeight="1" x14ac:dyDescent="0.25"/>
    <row r="554" ht="15.45" customHeight="1" x14ac:dyDescent="0.25"/>
    <row r="555" ht="15.45" customHeight="1" x14ac:dyDescent="0.25"/>
    <row r="556" ht="15.45" customHeight="1" x14ac:dyDescent="0.25"/>
    <row r="557" ht="15.45" customHeight="1" x14ac:dyDescent="0.25"/>
    <row r="558" ht="15.45" customHeight="1" x14ac:dyDescent="0.25"/>
    <row r="559" ht="15.45" customHeight="1" x14ac:dyDescent="0.25"/>
    <row r="560" ht="15.45" customHeight="1" x14ac:dyDescent="0.25"/>
    <row r="561" ht="15.45" customHeight="1" x14ac:dyDescent="0.25"/>
    <row r="562" ht="15.45" customHeight="1" x14ac:dyDescent="0.25"/>
    <row r="563" ht="15.45" customHeight="1" x14ac:dyDescent="0.25"/>
    <row r="564" ht="15.45" customHeight="1" x14ac:dyDescent="0.25"/>
    <row r="565" ht="15.45" customHeight="1" x14ac:dyDescent="0.25"/>
    <row r="566" ht="15.45" customHeight="1" x14ac:dyDescent="0.25"/>
    <row r="567" ht="15.45" customHeight="1" x14ac:dyDescent="0.25"/>
    <row r="568" ht="15.45" customHeight="1" x14ac:dyDescent="0.25"/>
    <row r="569" ht="15.45" customHeight="1" x14ac:dyDescent="0.25"/>
    <row r="570" ht="15.45" customHeight="1" x14ac:dyDescent="0.25"/>
    <row r="571" ht="15.45" customHeight="1" x14ac:dyDescent="0.25"/>
    <row r="572" ht="15.45" customHeight="1" x14ac:dyDescent="0.25"/>
    <row r="573" ht="15.45" customHeight="1" x14ac:dyDescent="0.25"/>
    <row r="574" ht="15.45" customHeight="1" x14ac:dyDescent="0.25"/>
    <row r="575" ht="15.45" customHeight="1" x14ac:dyDescent="0.25"/>
    <row r="576" ht="15.45" customHeight="1" x14ac:dyDescent="0.25"/>
    <row r="577" ht="15.45" customHeight="1" x14ac:dyDescent="0.25"/>
    <row r="578" ht="15.45" customHeight="1" x14ac:dyDescent="0.25"/>
    <row r="579" ht="15.45" customHeight="1" x14ac:dyDescent="0.25"/>
    <row r="580" ht="15.45" customHeight="1" x14ac:dyDescent="0.25"/>
    <row r="581" ht="15.45" customHeight="1" x14ac:dyDescent="0.25"/>
    <row r="582" ht="15.45" customHeight="1" x14ac:dyDescent="0.25"/>
    <row r="583" ht="15.45" customHeight="1" x14ac:dyDescent="0.25"/>
    <row r="584" ht="15.45" customHeight="1" x14ac:dyDescent="0.25"/>
    <row r="585" ht="15.45" customHeight="1" x14ac:dyDescent="0.25"/>
    <row r="586" ht="15.45" customHeight="1" x14ac:dyDescent="0.25"/>
    <row r="587" ht="15.45" customHeight="1" x14ac:dyDescent="0.25"/>
    <row r="588" ht="15.45" customHeight="1" x14ac:dyDescent="0.25"/>
    <row r="589" ht="15.45" customHeight="1" x14ac:dyDescent="0.25"/>
    <row r="590" ht="15.45" customHeight="1" x14ac:dyDescent="0.25"/>
    <row r="591" ht="15.45" customHeight="1" x14ac:dyDescent="0.25"/>
    <row r="592" ht="15.45" customHeight="1" x14ac:dyDescent="0.25"/>
    <row r="593" ht="15.45" customHeight="1" x14ac:dyDescent="0.25"/>
    <row r="594" ht="15.45" customHeight="1" x14ac:dyDescent="0.25"/>
    <row r="595" ht="15.45" customHeight="1" x14ac:dyDescent="0.25"/>
    <row r="596" ht="15.45" customHeight="1" x14ac:dyDescent="0.25"/>
    <row r="597" ht="15.45" customHeight="1" x14ac:dyDescent="0.25"/>
    <row r="598" ht="15.45" customHeight="1" x14ac:dyDescent="0.25"/>
    <row r="599" ht="15.45" customHeight="1" x14ac:dyDescent="0.25"/>
    <row r="600" ht="15.45" customHeight="1" x14ac:dyDescent="0.25"/>
    <row r="601" ht="15.45" customHeight="1" x14ac:dyDescent="0.25"/>
    <row r="602" ht="15.45" customHeight="1" x14ac:dyDescent="0.25"/>
    <row r="603" ht="15.45" customHeight="1" x14ac:dyDescent="0.25"/>
    <row r="604" ht="15.45" customHeight="1" x14ac:dyDescent="0.25"/>
    <row r="605" ht="15.45" customHeight="1" x14ac:dyDescent="0.25"/>
    <row r="606" ht="15.45" customHeight="1" x14ac:dyDescent="0.25"/>
    <row r="607" ht="15.45" customHeight="1" x14ac:dyDescent="0.25"/>
    <row r="608" ht="15.45" customHeight="1" x14ac:dyDescent="0.25"/>
    <row r="609" ht="15.45" customHeight="1" x14ac:dyDescent="0.25"/>
    <row r="610" ht="15.45" customHeight="1" x14ac:dyDescent="0.25"/>
    <row r="611" ht="15.45" customHeight="1" x14ac:dyDescent="0.25"/>
    <row r="612" ht="15.45" customHeight="1" x14ac:dyDescent="0.25"/>
    <row r="613" ht="15.45" customHeight="1" x14ac:dyDescent="0.25"/>
    <row r="614" ht="15.45" customHeight="1" x14ac:dyDescent="0.25"/>
    <row r="615" ht="15.45" customHeight="1" x14ac:dyDescent="0.25"/>
    <row r="616" ht="15.45" customHeight="1" x14ac:dyDescent="0.25"/>
    <row r="617" ht="15.45" customHeight="1" x14ac:dyDescent="0.25"/>
    <row r="618" ht="15.45" customHeight="1" x14ac:dyDescent="0.25"/>
    <row r="619" ht="15.45" customHeight="1" x14ac:dyDescent="0.25"/>
    <row r="620" ht="15.45" customHeight="1" x14ac:dyDescent="0.25"/>
    <row r="621" ht="15.45" customHeight="1" x14ac:dyDescent="0.25"/>
    <row r="622" ht="15.45" customHeight="1" x14ac:dyDescent="0.25"/>
    <row r="623" ht="15.45" customHeight="1" x14ac:dyDescent="0.25"/>
    <row r="624" ht="15.45" customHeight="1" x14ac:dyDescent="0.25"/>
    <row r="625" ht="15.45" customHeight="1" x14ac:dyDescent="0.25"/>
    <row r="626" ht="15.45" customHeight="1" x14ac:dyDescent="0.25"/>
    <row r="627" ht="15.45" customHeight="1" x14ac:dyDescent="0.25"/>
    <row r="628" ht="15.45" customHeight="1" x14ac:dyDescent="0.25"/>
    <row r="629" ht="15.45" customHeight="1" x14ac:dyDescent="0.25"/>
    <row r="630" ht="15.45" customHeight="1" x14ac:dyDescent="0.25"/>
    <row r="631" ht="15.45" customHeight="1" x14ac:dyDescent="0.25"/>
    <row r="632" ht="15.45" customHeight="1" x14ac:dyDescent="0.25"/>
    <row r="633" ht="15.45" customHeight="1" x14ac:dyDescent="0.25"/>
    <row r="634" ht="15.45" customHeight="1" x14ac:dyDescent="0.25"/>
    <row r="635" ht="15.45" customHeight="1" x14ac:dyDescent="0.25"/>
    <row r="636" ht="15.45" customHeight="1" x14ac:dyDescent="0.25"/>
    <row r="637" ht="15.45" customHeight="1" x14ac:dyDescent="0.25"/>
    <row r="638" ht="15.45" customHeight="1" x14ac:dyDescent="0.25"/>
    <row r="639" ht="15.45" customHeight="1" x14ac:dyDescent="0.25"/>
    <row r="640" ht="15.45" customHeight="1" x14ac:dyDescent="0.25"/>
    <row r="641" ht="15.45" customHeight="1" x14ac:dyDescent="0.25"/>
    <row r="642" ht="15.45" customHeight="1" x14ac:dyDescent="0.25"/>
    <row r="643" ht="15.45" customHeight="1" x14ac:dyDescent="0.25"/>
    <row r="644" ht="15.45" customHeight="1" x14ac:dyDescent="0.25"/>
    <row r="645" ht="15.45" customHeight="1" x14ac:dyDescent="0.25"/>
    <row r="646" ht="15.45" customHeight="1" x14ac:dyDescent="0.25"/>
    <row r="647" ht="15.45" customHeight="1" x14ac:dyDescent="0.25"/>
    <row r="648" ht="15.45" customHeight="1" x14ac:dyDescent="0.25"/>
    <row r="649" ht="15.45" customHeight="1" x14ac:dyDescent="0.25"/>
    <row r="650" ht="15.45" customHeight="1" x14ac:dyDescent="0.25"/>
    <row r="651" ht="15.45" customHeight="1" x14ac:dyDescent="0.25"/>
    <row r="652" ht="15.45" customHeight="1" x14ac:dyDescent="0.25"/>
    <row r="653" ht="15.45" customHeight="1" x14ac:dyDescent="0.25"/>
    <row r="654" ht="15.45" customHeight="1" x14ac:dyDescent="0.25"/>
    <row r="655" ht="15.45" customHeight="1" x14ac:dyDescent="0.25"/>
    <row r="656" ht="15.45" customHeight="1" x14ac:dyDescent="0.25"/>
    <row r="657" ht="15.45" customHeight="1" x14ac:dyDescent="0.25"/>
    <row r="658" ht="15.45" customHeight="1" x14ac:dyDescent="0.25"/>
    <row r="659" ht="15.45" customHeight="1" x14ac:dyDescent="0.25"/>
    <row r="660" ht="15.45" customHeight="1" x14ac:dyDescent="0.25"/>
    <row r="661" ht="15.45" customHeight="1" x14ac:dyDescent="0.25"/>
    <row r="662" ht="15.45" customHeight="1" x14ac:dyDescent="0.25"/>
    <row r="663" ht="15.45" customHeight="1" x14ac:dyDescent="0.25"/>
    <row r="664" ht="15.45" customHeight="1" x14ac:dyDescent="0.25"/>
    <row r="665" ht="15.45" customHeight="1" x14ac:dyDescent="0.25"/>
    <row r="666" ht="15.45" customHeight="1" x14ac:dyDescent="0.25"/>
    <row r="667" ht="15.45" customHeight="1" x14ac:dyDescent="0.25"/>
    <row r="668" ht="15.45" customHeight="1" x14ac:dyDescent="0.25"/>
    <row r="669" ht="15.45" customHeight="1" x14ac:dyDescent="0.25"/>
    <row r="670" ht="15.45" customHeight="1" x14ac:dyDescent="0.25"/>
    <row r="671" ht="15.45" customHeight="1" x14ac:dyDescent="0.25"/>
    <row r="672" ht="15.45" customHeight="1" x14ac:dyDescent="0.25"/>
    <row r="673" ht="15.45" customHeight="1" x14ac:dyDescent="0.25"/>
    <row r="674" ht="15.45" customHeight="1" x14ac:dyDescent="0.25"/>
    <row r="675" ht="15.45" customHeight="1" x14ac:dyDescent="0.25"/>
    <row r="676" ht="15.45" customHeight="1" x14ac:dyDescent="0.25"/>
    <row r="677" ht="15.45" customHeight="1" x14ac:dyDescent="0.25"/>
    <row r="678" ht="15.45" customHeight="1" x14ac:dyDescent="0.25"/>
    <row r="679" ht="15.45" customHeight="1" x14ac:dyDescent="0.25"/>
    <row r="680" ht="15.45" customHeight="1" x14ac:dyDescent="0.25"/>
    <row r="681" ht="15.45" customHeight="1" x14ac:dyDescent="0.25"/>
    <row r="682" ht="15.45" customHeight="1" x14ac:dyDescent="0.25"/>
    <row r="683" ht="15.45" customHeight="1" x14ac:dyDescent="0.25"/>
    <row r="684" ht="15.45" customHeight="1" x14ac:dyDescent="0.25"/>
    <row r="685" ht="15.45" customHeight="1" x14ac:dyDescent="0.25"/>
    <row r="686" ht="15.45" customHeight="1" x14ac:dyDescent="0.25"/>
    <row r="687" ht="15.45" customHeight="1" x14ac:dyDescent="0.25"/>
    <row r="688" ht="15.45" customHeight="1" x14ac:dyDescent="0.25"/>
    <row r="689" ht="15.45" customHeight="1" x14ac:dyDescent="0.25"/>
    <row r="690" ht="15.45" customHeight="1" x14ac:dyDescent="0.25"/>
    <row r="691" ht="15.45" customHeight="1" x14ac:dyDescent="0.25"/>
    <row r="692" ht="15.45" customHeight="1" x14ac:dyDescent="0.25"/>
    <row r="693" ht="15.45" customHeight="1" x14ac:dyDescent="0.25"/>
    <row r="694" ht="15.45" customHeight="1" x14ac:dyDescent="0.25"/>
    <row r="695" ht="15.45" customHeight="1" x14ac:dyDescent="0.25"/>
    <row r="696" ht="15.45" customHeight="1" x14ac:dyDescent="0.25"/>
    <row r="697" ht="15.45" customHeight="1" x14ac:dyDescent="0.25"/>
    <row r="698" ht="15.45" customHeight="1" x14ac:dyDescent="0.25"/>
    <row r="699" ht="15.45" customHeight="1" x14ac:dyDescent="0.25"/>
    <row r="700" ht="15.45" customHeight="1" x14ac:dyDescent="0.25"/>
    <row r="701" ht="15.45" customHeight="1" x14ac:dyDescent="0.25"/>
    <row r="702" ht="15.45" customHeight="1" x14ac:dyDescent="0.25"/>
    <row r="703" ht="15.45" customHeight="1" x14ac:dyDescent="0.25"/>
    <row r="704" ht="15.45" customHeight="1" x14ac:dyDescent="0.25"/>
    <row r="705" ht="15.45" customHeight="1" x14ac:dyDescent="0.25"/>
    <row r="706" ht="15.45" customHeight="1" x14ac:dyDescent="0.25"/>
    <row r="707" ht="15.45" customHeight="1" x14ac:dyDescent="0.25"/>
    <row r="708" ht="15.45" customHeight="1" x14ac:dyDescent="0.25"/>
    <row r="709" ht="15.45" customHeight="1" x14ac:dyDescent="0.25"/>
    <row r="710" ht="15.45" customHeight="1" x14ac:dyDescent="0.25"/>
    <row r="711" ht="15.45" customHeight="1" x14ac:dyDescent="0.25"/>
    <row r="712" ht="15.45" customHeight="1" x14ac:dyDescent="0.25"/>
    <row r="713" ht="15.45" customHeight="1" x14ac:dyDescent="0.25"/>
    <row r="714" ht="15.45" customHeight="1" x14ac:dyDescent="0.25"/>
    <row r="715" ht="15.45" customHeight="1" x14ac:dyDescent="0.25"/>
    <row r="716" ht="15.45" customHeight="1" x14ac:dyDescent="0.25"/>
    <row r="717" ht="15.45" customHeight="1" x14ac:dyDescent="0.25"/>
    <row r="718" ht="15.45" customHeight="1" x14ac:dyDescent="0.25"/>
    <row r="719" ht="15.45" customHeight="1" x14ac:dyDescent="0.25"/>
    <row r="720" ht="15.45" customHeight="1" x14ac:dyDescent="0.25"/>
    <row r="721" ht="15.45" customHeight="1" x14ac:dyDescent="0.25"/>
    <row r="722" ht="15.45" customHeight="1" x14ac:dyDescent="0.25"/>
    <row r="723" ht="15.45" customHeight="1" x14ac:dyDescent="0.25"/>
    <row r="724" ht="15.45" customHeight="1" x14ac:dyDescent="0.25"/>
    <row r="725" ht="15.45" customHeight="1" x14ac:dyDescent="0.25"/>
    <row r="726" ht="15.45" customHeight="1" x14ac:dyDescent="0.25"/>
    <row r="727" ht="15.45" customHeight="1" x14ac:dyDescent="0.25"/>
    <row r="728" ht="15.45" customHeight="1" x14ac:dyDescent="0.25"/>
    <row r="729" ht="15.45" customHeight="1" x14ac:dyDescent="0.25"/>
    <row r="730" ht="15.45" customHeight="1" x14ac:dyDescent="0.25"/>
    <row r="731" ht="15.45" customHeight="1" x14ac:dyDescent="0.25"/>
    <row r="732" ht="15.45" customHeight="1" x14ac:dyDescent="0.25"/>
    <row r="733" ht="15.45" customHeight="1" x14ac:dyDescent="0.25"/>
    <row r="734" ht="15.45" customHeight="1" x14ac:dyDescent="0.25"/>
    <row r="735" ht="15.45" customHeight="1" x14ac:dyDescent="0.25"/>
    <row r="736" ht="15.45" customHeight="1" x14ac:dyDescent="0.25"/>
    <row r="737" ht="15.45" customHeight="1" x14ac:dyDescent="0.25"/>
    <row r="738" ht="15.45" customHeight="1" x14ac:dyDescent="0.25"/>
    <row r="739" ht="15.45" customHeight="1" x14ac:dyDescent="0.25"/>
    <row r="740" ht="15.45" customHeight="1" x14ac:dyDescent="0.25"/>
    <row r="741" ht="15.45" customHeight="1" x14ac:dyDescent="0.25"/>
    <row r="742" ht="15.45" customHeight="1" x14ac:dyDescent="0.25"/>
    <row r="743" ht="15.45" customHeight="1" x14ac:dyDescent="0.25"/>
    <row r="744" ht="15.45" customHeight="1" x14ac:dyDescent="0.25"/>
    <row r="745" ht="15.45" customHeight="1" x14ac:dyDescent="0.25"/>
    <row r="746" ht="15.45" customHeight="1" x14ac:dyDescent="0.25"/>
    <row r="747" ht="15.45" customHeight="1" x14ac:dyDescent="0.25"/>
    <row r="748" ht="15.45" customHeight="1" x14ac:dyDescent="0.25"/>
    <row r="749" ht="15.45" customHeight="1" x14ac:dyDescent="0.25"/>
    <row r="750" ht="15.45" customHeight="1" x14ac:dyDescent="0.25"/>
    <row r="751" ht="15.45" customHeight="1" x14ac:dyDescent="0.25"/>
    <row r="752" ht="15.45" customHeight="1" x14ac:dyDescent="0.25"/>
    <row r="753" ht="15.45" customHeight="1" x14ac:dyDescent="0.25"/>
    <row r="754" ht="15.45" customHeight="1" x14ac:dyDescent="0.25"/>
    <row r="755" ht="15.45" customHeight="1" x14ac:dyDescent="0.25"/>
    <row r="756" ht="15.45" customHeight="1" x14ac:dyDescent="0.25"/>
    <row r="757" ht="15.45" customHeight="1" x14ac:dyDescent="0.25"/>
    <row r="758" ht="15.45" customHeight="1" x14ac:dyDescent="0.25"/>
    <row r="759" ht="15.45" customHeight="1" x14ac:dyDescent="0.25"/>
    <row r="760" ht="15.45" customHeight="1" x14ac:dyDescent="0.25"/>
    <row r="761" ht="15.45" customHeight="1" x14ac:dyDescent="0.25"/>
    <row r="762" ht="15.45" customHeight="1" x14ac:dyDescent="0.25"/>
    <row r="763" ht="15.45" customHeight="1" x14ac:dyDescent="0.25"/>
    <row r="764" ht="15.45" customHeight="1" x14ac:dyDescent="0.25"/>
    <row r="765" ht="15.45" customHeight="1" x14ac:dyDescent="0.25"/>
    <row r="766" ht="15.45" customHeight="1" x14ac:dyDescent="0.25"/>
    <row r="767" ht="15.45" customHeight="1" x14ac:dyDescent="0.25"/>
    <row r="768" ht="15.45" customHeight="1" x14ac:dyDescent="0.25"/>
    <row r="769" ht="15.45" customHeight="1" x14ac:dyDescent="0.25"/>
    <row r="770" ht="15.45" customHeight="1" x14ac:dyDescent="0.25"/>
    <row r="771" ht="15.45" customHeight="1" x14ac:dyDescent="0.25"/>
    <row r="772" ht="15.45" customHeight="1" x14ac:dyDescent="0.25"/>
    <row r="773" ht="15.45" customHeight="1" x14ac:dyDescent="0.25"/>
    <row r="774" ht="15.45" customHeight="1" x14ac:dyDescent="0.25"/>
    <row r="775" ht="15.45" customHeight="1" x14ac:dyDescent="0.25"/>
    <row r="776" ht="15.45" customHeight="1" x14ac:dyDescent="0.25"/>
    <row r="777" ht="15.45" customHeight="1" x14ac:dyDescent="0.25"/>
    <row r="778" ht="15.45" customHeight="1" x14ac:dyDescent="0.25"/>
    <row r="779" ht="15.45" customHeight="1" x14ac:dyDescent="0.25"/>
    <row r="780" ht="15.45" customHeight="1" x14ac:dyDescent="0.25"/>
    <row r="781" ht="15.45" customHeight="1" x14ac:dyDescent="0.25"/>
    <row r="782" ht="15.45" customHeight="1" x14ac:dyDescent="0.25"/>
    <row r="783" ht="15.45" customHeight="1" x14ac:dyDescent="0.25"/>
    <row r="784" ht="15.45" customHeight="1" x14ac:dyDescent="0.25"/>
    <row r="785" ht="15.45" customHeight="1" x14ac:dyDescent="0.25"/>
    <row r="786" ht="15.45" customHeight="1" x14ac:dyDescent="0.25"/>
    <row r="787" ht="15.45" customHeight="1" x14ac:dyDescent="0.25"/>
    <row r="788" ht="15.45" customHeight="1" x14ac:dyDescent="0.25"/>
    <row r="789" ht="15.45" customHeight="1" x14ac:dyDescent="0.25"/>
    <row r="790" ht="15.45" customHeight="1" x14ac:dyDescent="0.25"/>
    <row r="791" ht="15.45" customHeight="1" x14ac:dyDescent="0.25"/>
    <row r="792" ht="15.45" customHeight="1" x14ac:dyDescent="0.25"/>
    <row r="793" ht="15.45" customHeight="1" x14ac:dyDescent="0.25"/>
    <row r="794" ht="15.45" customHeight="1" x14ac:dyDescent="0.25"/>
    <row r="795" ht="15.45" customHeight="1" x14ac:dyDescent="0.25"/>
    <row r="796" ht="15.45" customHeight="1" x14ac:dyDescent="0.25"/>
    <row r="797" ht="15.45" customHeight="1" x14ac:dyDescent="0.25"/>
    <row r="798" ht="15.45" customHeight="1" x14ac:dyDescent="0.25"/>
    <row r="799" ht="15.45" customHeight="1" x14ac:dyDescent="0.25"/>
    <row r="800" ht="15.45" customHeight="1" x14ac:dyDescent="0.25"/>
    <row r="801" ht="15.45" customHeight="1" x14ac:dyDescent="0.25"/>
    <row r="802" ht="15.45" customHeight="1" x14ac:dyDescent="0.25"/>
    <row r="803" ht="15.45" customHeight="1" x14ac:dyDescent="0.25"/>
    <row r="804" ht="15.45" customHeight="1" x14ac:dyDescent="0.25"/>
    <row r="805" ht="15.45" customHeight="1" x14ac:dyDescent="0.25"/>
    <row r="806" ht="15.45" customHeight="1" x14ac:dyDescent="0.25"/>
    <row r="807" ht="15.45" customHeight="1" x14ac:dyDescent="0.25"/>
    <row r="808" ht="15.45" customHeight="1" x14ac:dyDescent="0.25"/>
    <row r="809" ht="15.45" customHeight="1" x14ac:dyDescent="0.25"/>
    <row r="810" ht="15.45" customHeight="1" x14ac:dyDescent="0.25"/>
    <row r="811" ht="15.45" customHeight="1" x14ac:dyDescent="0.25"/>
    <row r="812" ht="15.45" customHeight="1" x14ac:dyDescent="0.25"/>
    <row r="813" ht="15.45" customHeight="1" x14ac:dyDescent="0.25"/>
    <row r="814" ht="15.45" customHeight="1" x14ac:dyDescent="0.25"/>
    <row r="815" ht="15.45" customHeight="1" x14ac:dyDescent="0.25"/>
    <row r="816" ht="15.45" customHeight="1" x14ac:dyDescent="0.25"/>
    <row r="817" ht="15.45" customHeight="1" x14ac:dyDescent="0.25"/>
    <row r="818" ht="15.45" customHeight="1" x14ac:dyDescent="0.25"/>
    <row r="819" ht="15.45" customHeight="1" x14ac:dyDescent="0.25"/>
    <row r="820" ht="15.45" customHeight="1" x14ac:dyDescent="0.25"/>
    <row r="821" ht="15.45" customHeight="1" x14ac:dyDescent="0.25"/>
    <row r="822" ht="15.45" customHeight="1" x14ac:dyDescent="0.25"/>
    <row r="823" ht="15.45" customHeight="1" x14ac:dyDescent="0.25"/>
    <row r="824" ht="15.45" customHeight="1" x14ac:dyDescent="0.25"/>
    <row r="825" ht="15.45" customHeight="1" x14ac:dyDescent="0.25"/>
    <row r="826" ht="15.45" customHeight="1" x14ac:dyDescent="0.25"/>
    <row r="827" ht="15.45" customHeight="1" x14ac:dyDescent="0.25"/>
    <row r="828" ht="15.45" customHeight="1" x14ac:dyDescent="0.25"/>
    <row r="829" ht="15.45" customHeight="1" x14ac:dyDescent="0.25"/>
    <row r="830" ht="15.45" customHeight="1" x14ac:dyDescent="0.25"/>
    <row r="831" ht="15.45" customHeight="1" x14ac:dyDescent="0.25"/>
    <row r="832" ht="15.45" customHeight="1" x14ac:dyDescent="0.25"/>
    <row r="833" ht="15.45" customHeight="1" x14ac:dyDescent="0.25"/>
    <row r="834" ht="15.45" customHeight="1" x14ac:dyDescent="0.25"/>
    <row r="835" ht="15.45" customHeight="1" x14ac:dyDescent="0.25"/>
    <row r="836" ht="15.45" customHeight="1" x14ac:dyDescent="0.25"/>
    <row r="837" ht="15.45" customHeight="1" x14ac:dyDescent="0.25"/>
    <row r="838" ht="15.45" customHeight="1" x14ac:dyDescent="0.25"/>
    <row r="839" ht="15.45" customHeight="1" x14ac:dyDescent="0.25"/>
    <row r="840" ht="15.45" customHeight="1" x14ac:dyDescent="0.25"/>
    <row r="841" ht="15.45" customHeight="1" x14ac:dyDescent="0.25"/>
    <row r="842" ht="15.45" customHeight="1" x14ac:dyDescent="0.25"/>
    <row r="843" ht="15.45" customHeight="1" x14ac:dyDescent="0.25"/>
    <row r="844" ht="15.45" customHeight="1" x14ac:dyDescent="0.25"/>
    <row r="845" ht="15.45" customHeight="1" x14ac:dyDescent="0.25"/>
    <row r="846" ht="15.45" customHeight="1" x14ac:dyDescent="0.25"/>
    <row r="847" ht="15.45" customHeight="1" x14ac:dyDescent="0.25"/>
    <row r="848" ht="15.45" customHeight="1" x14ac:dyDescent="0.25"/>
    <row r="849" ht="15.45" customHeight="1" x14ac:dyDescent="0.25"/>
    <row r="850" ht="15.45" customHeight="1" x14ac:dyDescent="0.25"/>
    <row r="851" ht="15.45" customHeight="1" x14ac:dyDescent="0.25"/>
    <row r="852" ht="15.45" customHeight="1" x14ac:dyDescent="0.25"/>
    <row r="853" ht="15.45" customHeight="1" x14ac:dyDescent="0.25"/>
    <row r="854" ht="15.45" customHeight="1" x14ac:dyDescent="0.25"/>
    <row r="855" ht="15.45" customHeight="1" x14ac:dyDescent="0.25"/>
    <row r="856" ht="15.45" customHeight="1" x14ac:dyDescent="0.25"/>
    <row r="857" ht="15.45" customHeight="1" x14ac:dyDescent="0.25"/>
    <row r="858" ht="15.45" customHeight="1" x14ac:dyDescent="0.25"/>
    <row r="859" ht="15.45" customHeight="1" x14ac:dyDescent="0.25"/>
    <row r="860" ht="15.45" customHeight="1" x14ac:dyDescent="0.25"/>
    <row r="861" ht="15.45" customHeight="1" x14ac:dyDescent="0.25"/>
    <row r="862" ht="15.45" customHeight="1" x14ac:dyDescent="0.25"/>
    <row r="863" ht="15.45" customHeight="1" x14ac:dyDescent="0.25"/>
    <row r="864" ht="15.45" customHeight="1" x14ac:dyDescent="0.25"/>
    <row r="865" ht="15.45" customHeight="1" x14ac:dyDescent="0.25"/>
    <row r="866" ht="15.45" customHeight="1" x14ac:dyDescent="0.25"/>
    <row r="867" ht="15.45" customHeight="1" x14ac:dyDescent="0.25"/>
    <row r="868" ht="15.45" customHeight="1" x14ac:dyDescent="0.25"/>
    <row r="869" ht="15.45" customHeight="1" x14ac:dyDescent="0.25"/>
    <row r="870" ht="15.45" customHeight="1" x14ac:dyDescent="0.25"/>
    <row r="871" ht="15.45" customHeight="1" x14ac:dyDescent="0.25"/>
    <row r="872" ht="15.45" customHeight="1" x14ac:dyDescent="0.25"/>
    <row r="873" ht="15.45" customHeight="1" x14ac:dyDescent="0.25"/>
    <row r="874" ht="15.45" customHeight="1" x14ac:dyDescent="0.25"/>
    <row r="875" ht="15.45" customHeight="1" x14ac:dyDescent="0.25"/>
    <row r="876" ht="15.45" customHeight="1" x14ac:dyDescent="0.25"/>
    <row r="877" ht="15.45" customHeight="1" x14ac:dyDescent="0.25"/>
    <row r="878" ht="15.45" customHeight="1" x14ac:dyDescent="0.25"/>
    <row r="879" ht="15.45" customHeight="1" x14ac:dyDescent="0.25"/>
    <row r="880" ht="15.45" customHeight="1" x14ac:dyDescent="0.25"/>
    <row r="881" ht="15.45" customHeight="1" x14ac:dyDescent="0.25"/>
    <row r="882" ht="15.45" customHeight="1" x14ac:dyDescent="0.25"/>
    <row r="883" ht="15.45" customHeight="1" x14ac:dyDescent="0.25"/>
    <row r="884" ht="15.45" customHeight="1" x14ac:dyDescent="0.25"/>
    <row r="885" ht="15.45" customHeight="1" x14ac:dyDescent="0.25"/>
    <row r="886" ht="15.45" customHeight="1" x14ac:dyDescent="0.25"/>
    <row r="887" ht="15.45" customHeight="1" x14ac:dyDescent="0.25"/>
    <row r="888" ht="15.45" customHeight="1" x14ac:dyDescent="0.25"/>
    <row r="889" ht="15.45" customHeight="1" x14ac:dyDescent="0.25"/>
    <row r="890" ht="15.45" customHeight="1" x14ac:dyDescent="0.25"/>
    <row r="891" ht="15.45" customHeight="1" x14ac:dyDescent="0.25"/>
    <row r="892" ht="15.45" customHeight="1" x14ac:dyDescent="0.25"/>
    <row r="893" ht="15.45" customHeight="1" x14ac:dyDescent="0.25"/>
    <row r="894" ht="15.45" customHeight="1" x14ac:dyDescent="0.25"/>
    <row r="895" ht="15.45" customHeight="1" x14ac:dyDescent="0.25"/>
    <row r="896" ht="15.45" customHeight="1" x14ac:dyDescent="0.25"/>
    <row r="897" ht="15.45" customHeight="1" x14ac:dyDescent="0.25"/>
    <row r="898" ht="15.45" customHeight="1" x14ac:dyDescent="0.25"/>
    <row r="899" ht="15.45" customHeight="1" x14ac:dyDescent="0.25"/>
    <row r="900" ht="15.45" customHeight="1" x14ac:dyDescent="0.25"/>
    <row r="901" ht="15.45" customHeight="1" x14ac:dyDescent="0.25"/>
    <row r="902" ht="15.45" customHeight="1" x14ac:dyDescent="0.25"/>
    <row r="903" ht="15.45" customHeight="1" x14ac:dyDescent="0.25"/>
    <row r="904" ht="15.45" customHeight="1" x14ac:dyDescent="0.25"/>
    <row r="905" ht="15.45" customHeight="1" x14ac:dyDescent="0.25"/>
    <row r="906" ht="15.45" customHeight="1" x14ac:dyDescent="0.25"/>
    <row r="907" ht="15.45" customHeight="1" x14ac:dyDescent="0.25"/>
    <row r="908" ht="15.45" customHeight="1" x14ac:dyDescent="0.25"/>
    <row r="909" ht="15.45" customHeight="1" x14ac:dyDescent="0.25"/>
    <row r="910" ht="15.45" customHeight="1" x14ac:dyDescent="0.25"/>
    <row r="911" ht="15.45" customHeight="1" x14ac:dyDescent="0.25"/>
    <row r="912" ht="15.45" customHeight="1" x14ac:dyDescent="0.25"/>
    <row r="913" ht="15.45" customHeight="1" x14ac:dyDescent="0.25"/>
    <row r="914" ht="15.45" customHeight="1" x14ac:dyDescent="0.25"/>
    <row r="915" ht="15.45" customHeight="1" x14ac:dyDescent="0.25"/>
    <row r="916" ht="15.45" customHeight="1" x14ac:dyDescent="0.25"/>
    <row r="917" ht="15.45" customHeight="1" x14ac:dyDescent="0.25"/>
    <row r="918" ht="15.45" customHeight="1" x14ac:dyDescent="0.25"/>
    <row r="919" ht="15.45" customHeight="1" x14ac:dyDescent="0.25"/>
    <row r="920" ht="15.45" customHeight="1" x14ac:dyDescent="0.25"/>
    <row r="921" ht="15.45" customHeight="1" x14ac:dyDescent="0.25"/>
    <row r="922" ht="15.45" customHeight="1" x14ac:dyDescent="0.25"/>
    <row r="923" ht="15.45" customHeight="1" x14ac:dyDescent="0.25"/>
    <row r="924" ht="15.45" customHeight="1" x14ac:dyDescent="0.25"/>
    <row r="925" ht="15.45" customHeight="1" x14ac:dyDescent="0.25"/>
    <row r="926" ht="15.45" customHeight="1" x14ac:dyDescent="0.25"/>
    <row r="927" ht="15.45" customHeight="1" x14ac:dyDescent="0.25"/>
    <row r="928" ht="15.45" customHeight="1" x14ac:dyDescent="0.25"/>
    <row r="929" ht="15.45" customHeight="1" x14ac:dyDescent="0.25"/>
    <row r="930" ht="15.45" customHeight="1" x14ac:dyDescent="0.25"/>
    <row r="931" ht="15.45" customHeight="1" x14ac:dyDescent="0.25"/>
    <row r="932" ht="15.45" customHeight="1" x14ac:dyDescent="0.25"/>
    <row r="933" ht="15.45" customHeight="1" x14ac:dyDescent="0.25"/>
    <row r="934" ht="15.45" customHeight="1" x14ac:dyDescent="0.25"/>
    <row r="935" ht="15.45" customHeight="1" x14ac:dyDescent="0.25"/>
    <row r="936" ht="15.45" customHeight="1" x14ac:dyDescent="0.25"/>
    <row r="937" ht="15.45" customHeight="1" x14ac:dyDescent="0.25"/>
    <row r="938" ht="15.45" customHeight="1" x14ac:dyDescent="0.25"/>
    <row r="939" ht="15.45" customHeight="1" x14ac:dyDescent="0.25"/>
    <row r="940" ht="15.45" customHeight="1" x14ac:dyDescent="0.25"/>
    <row r="941" ht="15.45" customHeight="1" x14ac:dyDescent="0.25"/>
    <row r="942" ht="15.45" customHeight="1" x14ac:dyDescent="0.25"/>
    <row r="943" ht="15.45" customHeight="1" x14ac:dyDescent="0.25"/>
    <row r="944" ht="15.45" customHeight="1" x14ac:dyDescent="0.25"/>
    <row r="945" ht="15.45" customHeight="1" x14ac:dyDescent="0.25"/>
    <row r="946" ht="15.45" customHeight="1" x14ac:dyDescent="0.25"/>
    <row r="947" ht="15.45" customHeight="1" x14ac:dyDescent="0.25"/>
    <row r="948" ht="15.45" customHeight="1" x14ac:dyDescent="0.25"/>
    <row r="949" ht="15.45" customHeight="1" x14ac:dyDescent="0.25"/>
    <row r="950" ht="15.45" customHeight="1" x14ac:dyDescent="0.25"/>
    <row r="951" ht="15.45" customHeight="1" x14ac:dyDescent="0.25"/>
    <row r="952" ht="15.45" customHeight="1" x14ac:dyDescent="0.25"/>
    <row r="953" ht="15.45" customHeight="1" x14ac:dyDescent="0.25"/>
    <row r="954" ht="15.45" customHeight="1" x14ac:dyDescent="0.25"/>
    <row r="955" ht="15.45" customHeight="1" x14ac:dyDescent="0.25"/>
    <row r="956" ht="15.45" customHeight="1" x14ac:dyDescent="0.25"/>
    <row r="957" ht="15.45" customHeight="1" x14ac:dyDescent="0.25"/>
    <row r="958" ht="15.45" customHeight="1" x14ac:dyDescent="0.25"/>
    <row r="959" ht="15.45" customHeight="1" x14ac:dyDescent="0.25"/>
    <row r="960" ht="15.45" customHeight="1" x14ac:dyDescent="0.25"/>
    <row r="961" ht="15.45" customHeight="1" x14ac:dyDescent="0.25"/>
    <row r="962" ht="15.45" customHeight="1" x14ac:dyDescent="0.25"/>
    <row r="963" ht="15.45" customHeight="1" x14ac:dyDescent="0.25"/>
    <row r="964" ht="15.45" customHeight="1" x14ac:dyDescent="0.25"/>
    <row r="965" ht="15.45" customHeight="1" x14ac:dyDescent="0.25"/>
    <row r="966" ht="15.45" customHeight="1" x14ac:dyDescent="0.25"/>
    <row r="967" ht="15.45" customHeight="1" x14ac:dyDescent="0.25"/>
    <row r="968" ht="15.45" customHeight="1" x14ac:dyDescent="0.25"/>
    <row r="969" ht="15.45" customHeight="1" x14ac:dyDescent="0.25"/>
    <row r="970" ht="15.45" customHeight="1" x14ac:dyDescent="0.25"/>
    <row r="971" ht="15.45" customHeight="1" x14ac:dyDescent="0.25"/>
    <row r="972" ht="15.45" customHeight="1" x14ac:dyDescent="0.25"/>
    <row r="973" ht="15.45" customHeight="1" x14ac:dyDescent="0.25"/>
    <row r="974" ht="15.45" customHeight="1" x14ac:dyDescent="0.25"/>
    <row r="975" ht="15.45" customHeight="1" x14ac:dyDescent="0.25"/>
    <row r="976" ht="15.45" customHeight="1" x14ac:dyDescent="0.25"/>
    <row r="977" ht="15.45" customHeight="1" x14ac:dyDescent="0.25"/>
    <row r="978" ht="15.45" customHeight="1" x14ac:dyDescent="0.25"/>
    <row r="979" ht="15.45" customHeight="1" x14ac:dyDescent="0.25"/>
    <row r="980" ht="15.45" customHeight="1" x14ac:dyDescent="0.25"/>
    <row r="981" ht="15.45" customHeight="1" x14ac:dyDescent="0.25"/>
    <row r="982" ht="15.45" customHeight="1" x14ac:dyDescent="0.25"/>
    <row r="983" ht="15.45" customHeight="1" x14ac:dyDescent="0.25"/>
    <row r="984" ht="15.45" customHeight="1" x14ac:dyDescent="0.25"/>
    <row r="985" ht="15.45" customHeight="1" x14ac:dyDescent="0.25"/>
    <row r="986" ht="15.45" customHeight="1" x14ac:dyDescent="0.25"/>
    <row r="987" ht="15.45" customHeight="1" x14ac:dyDescent="0.25"/>
    <row r="988" ht="15.45" customHeight="1" x14ac:dyDescent="0.25"/>
    <row r="989" ht="15.45" customHeight="1" x14ac:dyDescent="0.25"/>
    <row r="990" ht="15.45" customHeight="1" x14ac:dyDescent="0.25"/>
    <row r="991" ht="15.45" customHeight="1" x14ac:dyDescent="0.25"/>
    <row r="992" ht="15.45" customHeight="1" x14ac:dyDescent="0.25"/>
    <row r="993" ht="15.45" customHeight="1" x14ac:dyDescent="0.25"/>
    <row r="994" ht="15.45" customHeight="1" x14ac:dyDescent="0.25"/>
    <row r="995" ht="15.45" customHeight="1" x14ac:dyDescent="0.25"/>
    <row r="996" ht="15.45" customHeight="1" x14ac:dyDescent="0.25"/>
    <row r="997" ht="15.45" customHeight="1" x14ac:dyDescent="0.25"/>
    <row r="998" ht="15.45" customHeight="1" x14ac:dyDescent="0.25"/>
    <row r="999" ht="15.45" customHeight="1" x14ac:dyDescent="0.25"/>
    <row r="1000" ht="15.45" customHeight="1" x14ac:dyDescent="0.25"/>
    <row r="1001" ht="15.45" customHeight="1" x14ac:dyDescent="0.25"/>
    <row r="1002" ht="15.45" customHeight="1" x14ac:dyDescent="0.25"/>
    <row r="1003" ht="15.45" customHeight="1" x14ac:dyDescent="0.25"/>
    <row r="1004" ht="15.45" customHeight="1" x14ac:dyDescent="0.25"/>
    <row r="1005" ht="15.45" customHeight="1" x14ac:dyDescent="0.25"/>
    <row r="1006" ht="15.45" customHeight="1" x14ac:dyDescent="0.25"/>
    <row r="1007" ht="15.45" customHeight="1" x14ac:dyDescent="0.25"/>
    <row r="1008" ht="15.45" customHeight="1" x14ac:dyDescent="0.25"/>
    <row r="1009" ht="15.45" customHeight="1" x14ac:dyDescent="0.25"/>
    <row r="1010" ht="15.45" customHeight="1" x14ac:dyDescent="0.25"/>
    <row r="1011" ht="15.45" customHeight="1" x14ac:dyDescent="0.25"/>
    <row r="1012" ht="15.45" customHeight="1" x14ac:dyDescent="0.25"/>
    <row r="1013" ht="15.45" customHeight="1" x14ac:dyDescent="0.25"/>
    <row r="1014" ht="15.45" customHeight="1" x14ac:dyDescent="0.25"/>
    <row r="1015" ht="15.45" customHeight="1" x14ac:dyDescent="0.25"/>
    <row r="1016" ht="15.45" customHeight="1" x14ac:dyDescent="0.25"/>
    <row r="1017" ht="15.45" customHeight="1" x14ac:dyDescent="0.25"/>
    <row r="1018" ht="15.45" customHeight="1" x14ac:dyDescent="0.25"/>
    <row r="1019" ht="15.45" customHeight="1" x14ac:dyDescent="0.25"/>
    <row r="1020" ht="15.45" customHeight="1" x14ac:dyDescent="0.25"/>
    <row r="1021" ht="15.45" customHeight="1" x14ac:dyDescent="0.25"/>
    <row r="1022" ht="15.45" customHeight="1" x14ac:dyDescent="0.25"/>
    <row r="1023" ht="15.45" customHeight="1" x14ac:dyDescent="0.25"/>
    <row r="1024" ht="15.45" customHeight="1" x14ac:dyDescent="0.25"/>
    <row r="1025" ht="15.45" customHeight="1" x14ac:dyDescent="0.25"/>
    <row r="1026" ht="15.45" customHeight="1" x14ac:dyDescent="0.25"/>
    <row r="1027" ht="15.45" customHeight="1" x14ac:dyDescent="0.25"/>
    <row r="1028" ht="15.45" customHeight="1" x14ac:dyDescent="0.25"/>
    <row r="1029" ht="15.45" customHeight="1" x14ac:dyDescent="0.25"/>
    <row r="1030" ht="15.45" customHeight="1" x14ac:dyDescent="0.25"/>
    <row r="1031" ht="15.45" customHeight="1" x14ac:dyDescent="0.25"/>
    <row r="1032" ht="15.45" customHeight="1" x14ac:dyDescent="0.25"/>
    <row r="1033" ht="15.45" customHeight="1" x14ac:dyDescent="0.25"/>
    <row r="1034" ht="15.45" customHeight="1" x14ac:dyDescent="0.25"/>
    <row r="1035" ht="15.45" customHeight="1" x14ac:dyDescent="0.25"/>
    <row r="1036" ht="15.45" customHeight="1" x14ac:dyDescent="0.25"/>
    <row r="1037" ht="15.45" customHeight="1" x14ac:dyDescent="0.25"/>
    <row r="1038" ht="15.45" customHeight="1" x14ac:dyDescent="0.25"/>
    <row r="1039" ht="15.45" customHeight="1" x14ac:dyDescent="0.25"/>
    <row r="1040" ht="15.45" customHeight="1" x14ac:dyDescent="0.25"/>
    <row r="1041" ht="15.45" customHeight="1" x14ac:dyDescent="0.25"/>
    <row r="1042" ht="15.45" customHeight="1" x14ac:dyDescent="0.25"/>
    <row r="1043" ht="15.45" customHeight="1" x14ac:dyDescent="0.25"/>
    <row r="1044" ht="15.45" customHeight="1" x14ac:dyDescent="0.25"/>
    <row r="1045" ht="15.45" customHeight="1" x14ac:dyDescent="0.25"/>
    <row r="1046" ht="15.45" customHeight="1" x14ac:dyDescent="0.25"/>
    <row r="1047" ht="15.45" customHeight="1" x14ac:dyDescent="0.25"/>
    <row r="1048" ht="15.45" customHeight="1" x14ac:dyDescent="0.25"/>
    <row r="1049" ht="15.45" customHeight="1" x14ac:dyDescent="0.25"/>
    <row r="1050" ht="15.45" customHeight="1" x14ac:dyDescent="0.25"/>
    <row r="1051" ht="15.45" customHeight="1" x14ac:dyDescent="0.25"/>
    <row r="1052" ht="15.45" customHeight="1" x14ac:dyDescent="0.25"/>
    <row r="1053" ht="15.45" customHeight="1" x14ac:dyDescent="0.25"/>
    <row r="1054" ht="15.45" customHeight="1" x14ac:dyDescent="0.25"/>
    <row r="1055" ht="15.45" customHeight="1" x14ac:dyDescent="0.25"/>
    <row r="1056" ht="15.45" customHeight="1" x14ac:dyDescent="0.25"/>
    <row r="1057" ht="15.45" customHeight="1" x14ac:dyDescent="0.25"/>
    <row r="1058" ht="15.45" customHeight="1" x14ac:dyDescent="0.25"/>
    <row r="1059" ht="15.45" customHeight="1" x14ac:dyDescent="0.25"/>
    <row r="1060" ht="15.45" customHeight="1" x14ac:dyDescent="0.25"/>
    <row r="1061" ht="15.45" customHeight="1" x14ac:dyDescent="0.25"/>
    <row r="1062" ht="15.45" customHeight="1" x14ac:dyDescent="0.25"/>
    <row r="1063" ht="15.45" customHeight="1" x14ac:dyDescent="0.25"/>
    <row r="1064" ht="15.45" customHeight="1" x14ac:dyDescent="0.25"/>
    <row r="1065" ht="15.45" customHeight="1" x14ac:dyDescent="0.25"/>
    <row r="1066" ht="15.45" customHeight="1" x14ac:dyDescent="0.25"/>
    <row r="1067" ht="15.45" customHeight="1" x14ac:dyDescent="0.25"/>
    <row r="1068" ht="15.45" customHeight="1" x14ac:dyDescent="0.25"/>
    <row r="1069" ht="15.45" customHeight="1" x14ac:dyDescent="0.25"/>
    <row r="1070" ht="15.45" customHeight="1" x14ac:dyDescent="0.25"/>
    <row r="1071" ht="15.45" customHeight="1" x14ac:dyDescent="0.25"/>
    <row r="1072" ht="15.45" customHeight="1" x14ac:dyDescent="0.25"/>
    <row r="1073" ht="15.45" customHeight="1" x14ac:dyDescent="0.25"/>
    <row r="1074" ht="15.45" customHeight="1" x14ac:dyDescent="0.25"/>
    <row r="1075" ht="15.45" customHeight="1" x14ac:dyDescent="0.25"/>
    <row r="1076" ht="15.45" customHeight="1" x14ac:dyDescent="0.25"/>
    <row r="1077" ht="15.45" customHeight="1" x14ac:dyDescent="0.25"/>
    <row r="1078" ht="15.45" customHeight="1" x14ac:dyDescent="0.25"/>
    <row r="1079" ht="15.45" customHeight="1" x14ac:dyDescent="0.25"/>
    <row r="1080" ht="15.45" customHeight="1" x14ac:dyDescent="0.25"/>
    <row r="1081" ht="15.45" customHeight="1" x14ac:dyDescent="0.25"/>
    <row r="1082" ht="15.45" customHeight="1" x14ac:dyDescent="0.25"/>
    <row r="1083" ht="15.45" customHeight="1" x14ac:dyDescent="0.25"/>
    <row r="1084" ht="15.45" customHeight="1" x14ac:dyDescent="0.25"/>
    <row r="1085" ht="15.45" customHeight="1" x14ac:dyDescent="0.25"/>
    <row r="1086" ht="15.45" customHeight="1" x14ac:dyDescent="0.25"/>
    <row r="1087" ht="15.45" customHeight="1" x14ac:dyDescent="0.25"/>
    <row r="1088" ht="15.45" customHeight="1" x14ac:dyDescent="0.25"/>
    <row r="1089" ht="15.45" customHeight="1" x14ac:dyDescent="0.25"/>
    <row r="1090" ht="15.45" customHeight="1" x14ac:dyDescent="0.25"/>
    <row r="1091" ht="15.45" customHeight="1" x14ac:dyDescent="0.25"/>
    <row r="1092" ht="15.45" customHeight="1" x14ac:dyDescent="0.25"/>
    <row r="1093" ht="15.45" customHeight="1" x14ac:dyDescent="0.25"/>
    <row r="1094" ht="15.45" customHeight="1" x14ac:dyDescent="0.25"/>
    <row r="1095" ht="15.45" customHeight="1" x14ac:dyDescent="0.25"/>
    <row r="1096" ht="15.45" customHeight="1" x14ac:dyDescent="0.25"/>
    <row r="1097" ht="15.45" customHeight="1" x14ac:dyDescent="0.25"/>
    <row r="1098" ht="15.45" customHeight="1" x14ac:dyDescent="0.25"/>
    <row r="1099" ht="15.45" customHeight="1" x14ac:dyDescent="0.25"/>
    <row r="1100" ht="15.45" customHeight="1" x14ac:dyDescent="0.25"/>
    <row r="1101" ht="15.45" customHeight="1" x14ac:dyDescent="0.25"/>
    <row r="1102" ht="15.45" customHeight="1" x14ac:dyDescent="0.25"/>
    <row r="1103" ht="15.45" customHeight="1" x14ac:dyDescent="0.25"/>
    <row r="1104" ht="15.45" customHeight="1" x14ac:dyDescent="0.25"/>
    <row r="1105" ht="15.45" customHeight="1" x14ac:dyDescent="0.25"/>
    <row r="1106" ht="15.45" customHeight="1" x14ac:dyDescent="0.25"/>
    <row r="1107" ht="15.45" customHeight="1" x14ac:dyDescent="0.25"/>
    <row r="1108" ht="15.45" customHeight="1" x14ac:dyDescent="0.25"/>
    <row r="1109" ht="15.45" customHeight="1" x14ac:dyDescent="0.25"/>
    <row r="1110" ht="15.45" customHeight="1" x14ac:dyDescent="0.25"/>
    <row r="1111" ht="15.45" customHeight="1" x14ac:dyDescent="0.25"/>
    <row r="1112" ht="15.45" customHeight="1" x14ac:dyDescent="0.25"/>
    <row r="1113" ht="15.45" customHeight="1" x14ac:dyDescent="0.25"/>
    <row r="1114" ht="15.45" customHeight="1" x14ac:dyDescent="0.25"/>
    <row r="1115" ht="15.45" customHeight="1" x14ac:dyDescent="0.25"/>
    <row r="1116" ht="15.45" customHeight="1" x14ac:dyDescent="0.25"/>
    <row r="1117" ht="15.45" customHeight="1" x14ac:dyDescent="0.25"/>
    <row r="1118" ht="15.45" customHeight="1" x14ac:dyDescent="0.25"/>
    <row r="1119" ht="15.45" customHeight="1" x14ac:dyDescent="0.25"/>
    <row r="1120" ht="15.45" customHeight="1" x14ac:dyDescent="0.25"/>
    <row r="1121" ht="15.45" customHeight="1" x14ac:dyDescent="0.25"/>
    <row r="1122" ht="15.45" customHeight="1" x14ac:dyDescent="0.25"/>
    <row r="1123" ht="15.45" customHeight="1" x14ac:dyDescent="0.25"/>
    <row r="1124" ht="15.45" customHeight="1" x14ac:dyDescent="0.25"/>
    <row r="1125" ht="15.45" customHeight="1" x14ac:dyDescent="0.25"/>
    <row r="1126" ht="15.45" customHeight="1" x14ac:dyDescent="0.25"/>
    <row r="1127" ht="15.45" customHeight="1" x14ac:dyDescent="0.25"/>
    <row r="1128" ht="15.45" customHeight="1" x14ac:dyDescent="0.25"/>
    <row r="1129" ht="15.45" customHeight="1" x14ac:dyDescent="0.25"/>
    <row r="1130" ht="15.45" customHeight="1" x14ac:dyDescent="0.25"/>
    <row r="1131" ht="15.45" customHeight="1" x14ac:dyDescent="0.25"/>
    <row r="1132" ht="15.45" customHeight="1" x14ac:dyDescent="0.25"/>
    <row r="1133" ht="15.45" customHeight="1" x14ac:dyDescent="0.25"/>
    <row r="1134" ht="15.45" customHeight="1" x14ac:dyDescent="0.25"/>
    <row r="1135" ht="15.45" customHeight="1" x14ac:dyDescent="0.25"/>
    <row r="1136" ht="15.45" customHeight="1" x14ac:dyDescent="0.25"/>
    <row r="1137" ht="15.45" customHeight="1" x14ac:dyDescent="0.25"/>
    <row r="1138" ht="15.45" customHeight="1" x14ac:dyDescent="0.25"/>
    <row r="1139" ht="15.45" customHeight="1" x14ac:dyDescent="0.25"/>
    <row r="1140" ht="15.45" customHeight="1" x14ac:dyDescent="0.25"/>
    <row r="1141" ht="15.45" customHeight="1" x14ac:dyDescent="0.25"/>
    <row r="1142" ht="15.45" customHeight="1" x14ac:dyDescent="0.25"/>
    <row r="1143" ht="15.45" customHeight="1" x14ac:dyDescent="0.25"/>
    <row r="1144" ht="15.45" customHeight="1" x14ac:dyDescent="0.25"/>
    <row r="1145" ht="15.45" customHeight="1" x14ac:dyDescent="0.25"/>
    <row r="1146" ht="15.45" customHeight="1" x14ac:dyDescent="0.25"/>
    <row r="1147" ht="15.45" customHeight="1" x14ac:dyDescent="0.25"/>
    <row r="1148" ht="15.45" customHeight="1" x14ac:dyDescent="0.25"/>
    <row r="1149" ht="15.45" customHeight="1" x14ac:dyDescent="0.25"/>
    <row r="1150" ht="15.45" customHeight="1" x14ac:dyDescent="0.25"/>
    <row r="1151" ht="15.45" customHeight="1" x14ac:dyDescent="0.25"/>
    <row r="1152" ht="15.45" customHeight="1" x14ac:dyDescent="0.25"/>
    <row r="1153" ht="15.45" customHeight="1" x14ac:dyDescent="0.25"/>
    <row r="1154" ht="15.45" customHeight="1" x14ac:dyDescent="0.25"/>
    <row r="1155" ht="15.45" customHeight="1" x14ac:dyDescent="0.25"/>
    <row r="1156" ht="15.45" customHeight="1" x14ac:dyDescent="0.25"/>
    <row r="1157" ht="15.45" customHeight="1" x14ac:dyDescent="0.25"/>
    <row r="1158" ht="15.45" customHeight="1" x14ac:dyDescent="0.25"/>
    <row r="1159" ht="15.45" customHeight="1" x14ac:dyDescent="0.25"/>
    <row r="1160" ht="15.45" customHeight="1" x14ac:dyDescent="0.25"/>
    <row r="1161" ht="15.45" customHeight="1" x14ac:dyDescent="0.25"/>
    <row r="1162" ht="15.45" customHeight="1" x14ac:dyDescent="0.25"/>
    <row r="1163" ht="15.45" customHeight="1" x14ac:dyDescent="0.25"/>
    <row r="1164" ht="15.45" customHeight="1" x14ac:dyDescent="0.25"/>
    <row r="1165" ht="15.45" customHeight="1" x14ac:dyDescent="0.25"/>
    <row r="1166" ht="15.45" customHeight="1" x14ac:dyDescent="0.25"/>
  </sheetData>
  <mergeCells count="1">
    <mergeCell ref="E8:P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A6571C-B5E3-4CAB-BD2E-AF5BFB958507}">
  <dimension ref="A1:P1166"/>
  <sheetViews>
    <sheetView zoomScale="70" zoomScaleNormal="70" workbookViewId="0">
      <pane xSplit="4" topLeftCell="E1" activePane="topRight" state="frozen"/>
      <selection pane="topRight" activeCell="F22" sqref="F22"/>
    </sheetView>
  </sheetViews>
  <sheetFormatPr defaultColWidth="9" defaultRowHeight="13.8" x14ac:dyDescent="0.25"/>
  <cols>
    <col min="1" max="1" width="4.59765625" style="55" customWidth="1"/>
    <col min="2" max="2" width="44.09765625" style="55" customWidth="1"/>
    <col min="3" max="3" width="4.59765625" style="61" customWidth="1"/>
    <col min="4" max="4" width="44.09765625" style="61" customWidth="1"/>
    <col min="5" max="16" width="12.59765625" style="55" customWidth="1"/>
    <col min="17" max="16384" width="9" style="55"/>
  </cols>
  <sheetData>
    <row r="1" spans="1:16" s="39" customFormat="1" ht="19.95" customHeight="1" x14ac:dyDescent="0.25">
      <c r="A1" s="37" t="s">
        <v>125</v>
      </c>
      <c r="B1" s="37"/>
      <c r="C1" s="38"/>
      <c r="D1" s="38"/>
    </row>
    <row r="2" spans="1:16" s="39" customFormat="1" ht="19.95" customHeight="1" x14ac:dyDescent="0.25">
      <c r="A2" s="40" t="s">
        <v>126</v>
      </c>
      <c r="B2" s="41"/>
      <c r="C2" s="40"/>
      <c r="D2" s="40"/>
    </row>
    <row r="3" spans="1:16" s="39" customFormat="1" ht="15.6" x14ac:dyDescent="0.25">
      <c r="A3" s="42" t="s">
        <v>0</v>
      </c>
      <c r="B3" s="42"/>
      <c r="C3" s="43"/>
      <c r="D3" s="43"/>
    </row>
    <row r="4" spans="1:16" s="39" customFormat="1" ht="15.6" x14ac:dyDescent="0.25">
      <c r="A4" s="42" t="s">
        <v>1</v>
      </c>
      <c r="B4" s="42"/>
      <c r="C4" s="43"/>
      <c r="D4" s="43"/>
    </row>
    <row r="5" spans="1:16" s="39" customFormat="1" ht="15.6" x14ac:dyDescent="0.25">
      <c r="A5" s="42" t="s">
        <v>2</v>
      </c>
      <c r="B5" s="42"/>
      <c r="C5" s="43"/>
      <c r="D5" s="43"/>
    </row>
    <row r="6" spans="1:16" s="39" customFormat="1" ht="15.6" x14ac:dyDescent="0.25">
      <c r="A6" s="42"/>
      <c r="B6" s="42"/>
      <c r="C6" s="43"/>
      <c r="D6" s="43"/>
    </row>
    <row r="7" spans="1:16" s="45" customFormat="1" ht="15.6" x14ac:dyDescent="0.25">
      <c r="A7" s="8" t="s">
        <v>3</v>
      </c>
      <c r="B7" s="8"/>
      <c r="C7" s="44" t="s">
        <v>4</v>
      </c>
      <c r="D7" s="44"/>
    </row>
    <row r="8" spans="1:16" s="8" customFormat="1" ht="15.6" x14ac:dyDescent="0.25">
      <c r="A8" s="30" t="s">
        <v>5</v>
      </c>
      <c r="B8" s="7"/>
      <c r="C8" s="31" t="s">
        <v>6</v>
      </c>
      <c r="D8" s="31"/>
      <c r="E8" s="63">
        <v>2020</v>
      </c>
      <c r="F8" s="63"/>
      <c r="G8" s="63"/>
      <c r="H8" s="63"/>
      <c r="I8" s="63"/>
      <c r="J8" s="63"/>
      <c r="K8" s="63"/>
      <c r="L8" s="63"/>
      <c r="M8" s="63"/>
      <c r="N8" s="63"/>
      <c r="O8" s="63"/>
      <c r="P8" s="63"/>
    </row>
    <row r="9" spans="1:16" s="8" customFormat="1" ht="15.6" x14ac:dyDescent="0.25">
      <c r="A9" s="30" t="s">
        <v>7</v>
      </c>
      <c r="B9" s="46"/>
      <c r="C9" s="47" t="s">
        <v>8</v>
      </c>
      <c r="D9" s="47"/>
      <c r="E9" s="33">
        <v>43556</v>
      </c>
      <c r="F9" s="33">
        <v>43586</v>
      </c>
      <c r="G9" s="33">
        <v>43617</v>
      </c>
      <c r="H9" s="33">
        <v>43647</v>
      </c>
      <c r="I9" s="33">
        <v>43678</v>
      </c>
      <c r="J9" s="33">
        <v>43709</v>
      </c>
      <c r="K9" s="33">
        <v>43739</v>
      </c>
      <c r="L9" s="33">
        <v>43770</v>
      </c>
      <c r="M9" s="33">
        <v>43800</v>
      </c>
      <c r="N9" s="33">
        <v>43831</v>
      </c>
      <c r="O9" s="33">
        <v>43862</v>
      </c>
      <c r="P9" s="33">
        <v>43891</v>
      </c>
    </row>
    <row r="10" spans="1:16" s="51" customFormat="1" ht="15.6" x14ac:dyDescent="0.25">
      <c r="A10" s="48" t="s">
        <v>119</v>
      </c>
      <c r="B10" s="49"/>
      <c r="C10" s="48" t="s">
        <v>124</v>
      </c>
      <c r="D10" s="50"/>
      <c r="E10" s="35"/>
      <c r="F10" s="35"/>
      <c r="G10" s="35"/>
      <c r="H10" s="35"/>
      <c r="I10" s="35"/>
      <c r="J10" s="35"/>
      <c r="K10" s="35"/>
      <c r="L10" s="35"/>
      <c r="M10" s="35"/>
      <c r="N10" s="35"/>
      <c r="O10" s="35"/>
      <c r="P10" s="35"/>
    </row>
    <row r="11" spans="1:16" ht="15.45" customHeight="1" x14ac:dyDescent="0.25">
      <c r="A11" s="52" t="s">
        <v>9</v>
      </c>
      <c r="B11" s="52"/>
      <c r="C11" s="53" t="s">
        <v>10</v>
      </c>
      <c r="D11" s="53"/>
      <c r="E11" s="54">
        <f>E12+E16+E32</f>
        <v>0</v>
      </c>
      <c r="F11" s="54">
        <f t="shared" ref="F11:P11" si="0">F12+F16+F32</f>
        <v>0</v>
      </c>
      <c r="G11" s="54">
        <f t="shared" si="0"/>
        <v>0</v>
      </c>
      <c r="H11" s="54">
        <f t="shared" si="0"/>
        <v>0</v>
      </c>
      <c r="I11" s="54">
        <f t="shared" si="0"/>
        <v>0</v>
      </c>
      <c r="J11" s="54">
        <f t="shared" si="0"/>
        <v>0</v>
      </c>
      <c r="K11" s="54">
        <f t="shared" si="0"/>
        <v>0</v>
      </c>
      <c r="L11" s="54">
        <f t="shared" si="0"/>
        <v>0</v>
      </c>
      <c r="M11" s="54">
        <f t="shared" si="0"/>
        <v>0</v>
      </c>
      <c r="N11" s="54">
        <f t="shared" si="0"/>
        <v>0</v>
      </c>
      <c r="O11" s="54">
        <f t="shared" si="0"/>
        <v>0</v>
      </c>
      <c r="P11" s="54">
        <f t="shared" si="0"/>
        <v>0</v>
      </c>
    </row>
    <row r="12" spans="1:16" s="8" customFormat="1" ht="15.45" customHeight="1" x14ac:dyDescent="0.25">
      <c r="A12" s="64" t="s">
        <v>11</v>
      </c>
      <c r="B12" s="64"/>
      <c r="C12" s="65" t="s">
        <v>12</v>
      </c>
      <c r="D12" s="65"/>
      <c r="E12" s="66">
        <f>SUM(E13:E15)</f>
        <v>0</v>
      </c>
      <c r="F12" s="66">
        <f t="shared" ref="F12:P12" si="1">SUM(F13:F15)</f>
        <v>0</v>
      </c>
      <c r="G12" s="66">
        <f t="shared" si="1"/>
        <v>0</v>
      </c>
      <c r="H12" s="66">
        <f t="shared" si="1"/>
        <v>0</v>
      </c>
      <c r="I12" s="66">
        <f t="shared" si="1"/>
        <v>0</v>
      </c>
      <c r="J12" s="66">
        <f t="shared" si="1"/>
        <v>0</v>
      </c>
      <c r="K12" s="66">
        <f t="shared" si="1"/>
        <v>0</v>
      </c>
      <c r="L12" s="66">
        <f t="shared" si="1"/>
        <v>0</v>
      </c>
      <c r="M12" s="66">
        <f t="shared" si="1"/>
        <v>0</v>
      </c>
      <c r="N12" s="66">
        <f t="shared" si="1"/>
        <v>0</v>
      </c>
      <c r="O12" s="66">
        <f t="shared" si="1"/>
        <v>0</v>
      </c>
      <c r="P12" s="66">
        <f t="shared" si="1"/>
        <v>0</v>
      </c>
    </row>
    <row r="13" spans="1:16" s="8" customFormat="1" ht="15.45" customHeight="1" x14ac:dyDescent="0.25">
      <c r="A13" s="56"/>
      <c r="B13" s="57" t="s">
        <v>13</v>
      </c>
      <c r="C13" s="58"/>
      <c r="D13" s="58" t="s">
        <v>14</v>
      </c>
      <c r="E13" s="59"/>
      <c r="F13" s="59"/>
      <c r="G13" s="59"/>
      <c r="H13" s="59"/>
      <c r="I13" s="59"/>
      <c r="J13" s="59"/>
      <c r="K13" s="59"/>
      <c r="L13" s="59"/>
      <c r="M13" s="59"/>
      <c r="N13" s="59"/>
      <c r="O13" s="59"/>
      <c r="P13" s="59"/>
    </row>
    <row r="14" spans="1:16" s="8" customFormat="1" ht="15.45" customHeight="1" x14ac:dyDescent="0.25">
      <c r="A14" s="56"/>
      <c r="B14" s="57" t="s">
        <v>15</v>
      </c>
      <c r="C14" s="58"/>
      <c r="D14" s="58" t="s">
        <v>16</v>
      </c>
      <c r="E14" s="60"/>
      <c r="F14" s="60"/>
      <c r="G14" s="60"/>
      <c r="H14" s="60"/>
      <c r="I14" s="60"/>
      <c r="J14" s="60"/>
      <c r="K14" s="60"/>
      <c r="L14" s="60"/>
      <c r="M14" s="60"/>
      <c r="N14" s="60"/>
      <c r="O14" s="60"/>
      <c r="P14" s="60"/>
    </row>
    <row r="15" spans="1:16" s="8" customFormat="1" ht="15.45" customHeight="1" x14ac:dyDescent="0.25">
      <c r="A15" s="56"/>
      <c r="B15" s="57" t="s">
        <v>17</v>
      </c>
      <c r="C15" s="58"/>
      <c r="D15" s="58" t="s">
        <v>18</v>
      </c>
      <c r="E15" s="59"/>
      <c r="F15" s="59"/>
      <c r="G15" s="59"/>
      <c r="H15" s="59"/>
      <c r="I15" s="59"/>
      <c r="J15" s="59"/>
      <c r="K15" s="59"/>
      <c r="L15" s="59"/>
      <c r="M15" s="59"/>
      <c r="N15" s="59"/>
      <c r="O15" s="59"/>
      <c r="P15" s="59"/>
    </row>
    <row r="16" spans="1:16" s="8" customFormat="1" ht="15.45" customHeight="1" x14ac:dyDescent="0.25">
      <c r="A16" s="67" t="s">
        <v>19</v>
      </c>
      <c r="B16" s="67"/>
      <c r="C16" s="68" t="s">
        <v>20</v>
      </c>
      <c r="D16" s="68"/>
      <c r="E16" s="69">
        <f>SUM(E17:E31)</f>
        <v>0</v>
      </c>
      <c r="F16" s="69">
        <f t="shared" ref="F16:P16" si="2">SUM(F17:F31)</f>
        <v>0</v>
      </c>
      <c r="G16" s="69">
        <f t="shared" si="2"/>
        <v>0</v>
      </c>
      <c r="H16" s="69">
        <f t="shared" si="2"/>
        <v>0</v>
      </c>
      <c r="I16" s="69">
        <f t="shared" si="2"/>
        <v>0</v>
      </c>
      <c r="J16" s="69">
        <f t="shared" si="2"/>
        <v>0</v>
      </c>
      <c r="K16" s="69">
        <f t="shared" si="2"/>
        <v>0</v>
      </c>
      <c r="L16" s="69">
        <f t="shared" si="2"/>
        <v>0</v>
      </c>
      <c r="M16" s="69">
        <f t="shared" si="2"/>
        <v>0</v>
      </c>
      <c r="N16" s="69">
        <f t="shared" si="2"/>
        <v>0</v>
      </c>
      <c r="O16" s="69">
        <f t="shared" si="2"/>
        <v>0</v>
      </c>
      <c r="P16" s="69">
        <f t="shared" si="2"/>
        <v>0</v>
      </c>
    </row>
    <row r="17" spans="1:16" s="8" customFormat="1" ht="15.45" customHeight="1" x14ac:dyDescent="0.25">
      <c r="A17" s="56"/>
      <c r="B17" s="57" t="s">
        <v>21</v>
      </c>
      <c r="C17" s="58"/>
      <c r="D17" s="58" t="s">
        <v>22</v>
      </c>
      <c r="E17" s="60"/>
      <c r="F17" s="60"/>
      <c r="G17" s="60"/>
      <c r="H17" s="60"/>
      <c r="I17" s="60"/>
      <c r="J17" s="60"/>
      <c r="K17" s="60"/>
      <c r="L17" s="60"/>
      <c r="M17" s="60"/>
      <c r="N17" s="60"/>
      <c r="O17" s="60"/>
      <c r="P17" s="60"/>
    </row>
    <row r="18" spans="1:16" s="8" customFormat="1" ht="15.45" customHeight="1" x14ac:dyDescent="0.25">
      <c r="A18" s="56"/>
      <c r="B18" s="57" t="s">
        <v>23</v>
      </c>
      <c r="C18" s="58"/>
      <c r="D18" s="58" t="s">
        <v>24</v>
      </c>
      <c r="E18" s="59"/>
      <c r="F18" s="59"/>
      <c r="G18" s="59"/>
      <c r="H18" s="59"/>
      <c r="I18" s="59"/>
      <c r="J18" s="59"/>
      <c r="K18" s="59"/>
      <c r="L18" s="59"/>
      <c r="M18" s="59"/>
      <c r="N18" s="59"/>
      <c r="O18" s="59"/>
      <c r="P18" s="59"/>
    </row>
    <row r="19" spans="1:16" s="8" customFormat="1" ht="15.45" customHeight="1" x14ac:dyDescent="0.25">
      <c r="A19" s="56"/>
      <c r="B19" s="57" t="s">
        <v>25</v>
      </c>
      <c r="C19" s="58"/>
      <c r="D19" s="58" t="s">
        <v>26</v>
      </c>
      <c r="E19" s="60"/>
      <c r="F19" s="60"/>
      <c r="G19" s="60"/>
      <c r="H19" s="60"/>
      <c r="I19" s="60"/>
      <c r="J19" s="60"/>
      <c r="K19" s="60"/>
      <c r="L19" s="60"/>
      <c r="M19" s="60"/>
      <c r="N19" s="60"/>
      <c r="O19" s="60"/>
      <c r="P19" s="60"/>
    </row>
    <row r="20" spans="1:16" s="8" customFormat="1" ht="15.45" customHeight="1" x14ac:dyDescent="0.25">
      <c r="A20" s="56"/>
      <c r="B20" s="57" t="s">
        <v>27</v>
      </c>
      <c r="C20" s="58"/>
      <c r="D20" s="58" t="s">
        <v>28</v>
      </c>
      <c r="E20" s="59"/>
      <c r="F20" s="59"/>
      <c r="G20" s="59"/>
      <c r="H20" s="59"/>
      <c r="I20" s="59"/>
      <c r="J20" s="59"/>
      <c r="K20" s="59"/>
      <c r="L20" s="59"/>
      <c r="M20" s="59"/>
      <c r="N20" s="59"/>
      <c r="O20" s="59"/>
      <c r="P20" s="59"/>
    </row>
    <row r="21" spans="1:16" s="8" customFormat="1" ht="15.45" customHeight="1" x14ac:dyDescent="0.25">
      <c r="A21" s="56"/>
      <c r="B21" s="57" t="s">
        <v>29</v>
      </c>
      <c r="C21" s="58"/>
      <c r="D21" s="58" t="s">
        <v>30</v>
      </c>
      <c r="E21" s="60"/>
      <c r="F21" s="60"/>
      <c r="G21" s="60"/>
      <c r="H21" s="60"/>
      <c r="I21" s="60"/>
      <c r="J21" s="60"/>
      <c r="K21" s="60"/>
      <c r="L21" s="60"/>
      <c r="M21" s="60"/>
      <c r="N21" s="60"/>
      <c r="O21" s="60"/>
      <c r="P21" s="60"/>
    </row>
    <row r="22" spans="1:16" s="8" customFormat="1" ht="15.45" customHeight="1" x14ac:dyDescent="0.25">
      <c r="A22" s="56"/>
      <c r="B22" s="57" t="s">
        <v>31</v>
      </c>
      <c r="C22" s="58"/>
      <c r="D22" s="58" t="s">
        <v>32</v>
      </c>
      <c r="E22" s="60"/>
      <c r="F22" s="60"/>
      <c r="G22" s="60"/>
      <c r="H22" s="60"/>
      <c r="I22" s="60"/>
      <c r="J22" s="60"/>
      <c r="K22" s="60"/>
      <c r="L22" s="60"/>
      <c r="M22" s="60"/>
      <c r="N22" s="60"/>
      <c r="O22" s="60"/>
      <c r="P22" s="60"/>
    </row>
    <row r="23" spans="1:16" s="8" customFormat="1" ht="15.45" customHeight="1" x14ac:dyDescent="0.25">
      <c r="A23" s="56"/>
      <c r="B23" s="57" t="s">
        <v>33</v>
      </c>
      <c r="C23" s="58"/>
      <c r="D23" s="58" t="s">
        <v>34</v>
      </c>
      <c r="E23" s="59"/>
      <c r="F23" s="59"/>
      <c r="G23" s="59"/>
      <c r="H23" s="59"/>
      <c r="I23" s="59"/>
      <c r="J23" s="59"/>
      <c r="K23" s="59"/>
      <c r="L23" s="59"/>
      <c r="M23" s="59"/>
      <c r="N23" s="59"/>
      <c r="O23" s="59"/>
      <c r="P23" s="59"/>
    </row>
    <row r="24" spans="1:16" s="8" customFormat="1" ht="15.45" customHeight="1" x14ac:dyDescent="0.25">
      <c r="A24" s="56"/>
      <c r="B24" s="57" t="s">
        <v>35</v>
      </c>
      <c r="C24" s="58"/>
      <c r="D24" s="58" t="s">
        <v>36</v>
      </c>
      <c r="E24" s="60"/>
      <c r="F24" s="60"/>
      <c r="G24" s="60"/>
      <c r="H24" s="60"/>
      <c r="I24" s="60"/>
      <c r="J24" s="60"/>
      <c r="K24" s="60"/>
      <c r="L24" s="60"/>
      <c r="M24" s="60"/>
      <c r="N24" s="60"/>
      <c r="O24" s="60"/>
      <c r="P24" s="60"/>
    </row>
    <row r="25" spans="1:16" s="8" customFormat="1" ht="15.45" customHeight="1" x14ac:dyDescent="0.25">
      <c r="A25" s="56"/>
      <c r="B25" s="57" t="s">
        <v>37</v>
      </c>
      <c r="C25" s="58"/>
      <c r="D25" s="58" t="s">
        <v>38</v>
      </c>
      <c r="E25" s="59"/>
      <c r="F25" s="59"/>
      <c r="G25" s="59"/>
      <c r="H25" s="59"/>
      <c r="I25" s="59"/>
      <c r="J25" s="59"/>
      <c r="K25" s="59"/>
      <c r="L25" s="59"/>
      <c r="M25" s="59"/>
      <c r="N25" s="59"/>
      <c r="O25" s="59"/>
      <c r="P25" s="59"/>
    </row>
    <row r="26" spans="1:16" s="8" customFormat="1" ht="15.45" customHeight="1" x14ac:dyDescent="0.25">
      <c r="A26" s="56"/>
      <c r="B26" s="57" t="s">
        <v>39</v>
      </c>
      <c r="C26" s="58"/>
      <c r="D26" s="58" t="s">
        <v>40</v>
      </c>
      <c r="E26" s="60"/>
      <c r="F26" s="60"/>
      <c r="G26" s="60"/>
      <c r="H26" s="60"/>
      <c r="I26" s="60"/>
      <c r="J26" s="60"/>
      <c r="K26" s="60"/>
      <c r="L26" s="60"/>
      <c r="M26" s="60"/>
      <c r="N26" s="60"/>
      <c r="O26" s="60"/>
      <c r="P26" s="60"/>
    </row>
    <row r="27" spans="1:16" s="8" customFormat="1" ht="15.45" customHeight="1" x14ac:dyDescent="0.25">
      <c r="A27" s="56"/>
      <c r="B27" s="57" t="s">
        <v>41</v>
      </c>
      <c r="C27" s="58"/>
      <c r="D27" s="58" t="s">
        <v>42</v>
      </c>
      <c r="E27" s="60"/>
      <c r="F27" s="60"/>
      <c r="G27" s="60"/>
      <c r="H27" s="60"/>
      <c r="I27" s="60"/>
      <c r="J27" s="60"/>
      <c r="K27" s="60"/>
      <c r="L27" s="60"/>
      <c r="M27" s="60"/>
      <c r="N27" s="60"/>
      <c r="O27" s="60"/>
      <c r="P27" s="60"/>
    </row>
    <row r="28" spans="1:16" s="8" customFormat="1" ht="15.45" customHeight="1" x14ac:dyDescent="0.25">
      <c r="A28" s="56"/>
      <c r="B28" s="57" t="s">
        <v>43</v>
      </c>
      <c r="C28" s="58"/>
      <c r="D28" s="58" t="s">
        <v>44</v>
      </c>
      <c r="E28" s="59"/>
      <c r="F28" s="59"/>
      <c r="G28" s="59"/>
      <c r="H28" s="59"/>
      <c r="I28" s="59"/>
      <c r="J28" s="59"/>
      <c r="K28" s="59"/>
      <c r="L28" s="59"/>
      <c r="M28" s="59"/>
      <c r="N28" s="59"/>
      <c r="O28" s="59"/>
      <c r="P28" s="59"/>
    </row>
    <row r="29" spans="1:16" s="8" customFormat="1" ht="15.45" customHeight="1" x14ac:dyDescent="0.25">
      <c r="A29" s="56"/>
      <c r="B29" s="57" t="s">
        <v>45</v>
      </c>
      <c r="C29" s="58"/>
      <c r="D29" s="58" t="s">
        <v>46</v>
      </c>
      <c r="E29" s="60"/>
      <c r="F29" s="60"/>
      <c r="G29" s="60"/>
      <c r="H29" s="60"/>
      <c r="I29" s="60"/>
      <c r="J29" s="60"/>
      <c r="K29" s="60"/>
      <c r="L29" s="60"/>
      <c r="M29" s="60"/>
      <c r="N29" s="60"/>
      <c r="O29" s="60"/>
      <c r="P29" s="60"/>
    </row>
    <row r="30" spans="1:16" s="8" customFormat="1" ht="15.45" customHeight="1" x14ac:dyDescent="0.25">
      <c r="A30" s="56"/>
      <c r="B30" s="57" t="s">
        <v>47</v>
      </c>
      <c r="C30" s="58"/>
      <c r="D30" s="58" t="s">
        <v>48</v>
      </c>
      <c r="E30" s="59"/>
      <c r="F30" s="59"/>
      <c r="G30" s="59"/>
      <c r="H30" s="59"/>
      <c r="I30" s="59"/>
      <c r="J30" s="59"/>
      <c r="K30" s="59"/>
      <c r="L30" s="59"/>
      <c r="M30" s="59"/>
      <c r="N30" s="59"/>
      <c r="O30" s="59"/>
      <c r="P30" s="59"/>
    </row>
    <row r="31" spans="1:16" s="8" customFormat="1" ht="15.45" customHeight="1" x14ac:dyDescent="0.25">
      <c r="A31" s="56"/>
      <c r="B31" s="57" t="s">
        <v>49</v>
      </c>
      <c r="C31" s="58"/>
      <c r="D31" s="58" t="s">
        <v>50</v>
      </c>
      <c r="E31" s="60"/>
      <c r="F31" s="60"/>
      <c r="G31" s="60"/>
      <c r="H31" s="60"/>
      <c r="I31" s="60"/>
      <c r="J31" s="60"/>
      <c r="K31" s="60"/>
      <c r="L31" s="60"/>
      <c r="M31" s="60"/>
      <c r="N31" s="60"/>
      <c r="O31" s="60"/>
      <c r="P31" s="60"/>
    </row>
    <row r="32" spans="1:16" s="8" customFormat="1" ht="15.45" customHeight="1" x14ac:dyDescent="0.25">
      <c r="A32" s="67" t="s">
        <v>51</v>
      </c>
      <c r="B32" s="67"/>
      <c r="C32" s="68" t="s">
        <v>52</v>
      </c>
      <c r="D32" s="68"/>
      <c r="E32" s="69">
        <f>E33+E40+E41+E44+E45+E46+E51+E54+E55+E56+E57+E60+E63+E64+E65</f>
        <v>0</v>
      </c>
      <c r="F32" s="69">
        <f t="shared" ref="F32:P32" si="3">F33+F40+F41+F44+F45+F46+F51+F54+F55+F56+F57+F60+F63+F64+F65</f>
        <v>0</v>
      </c>
      <c r="G32" s="69">
        <f t="shared" si="3"/>
        <v>0</v>
      </c>
      <c r="H32" s="69">
        <f t="shared" si="3"/>
        <v>0</v>
      </c>
      <c r="I32" s="69">
        <f t="shared" si="3"/>
        <v>0</v>
      </c>
      <c r="J32" s="69">
        <f t="shared" si="3"/>
        <v>0</v>
      </c>
      <c r="K32" s="69">
        <f t="shared" si="3"/>
        <v>0</v>
      </c>
      <c r="L32" s="69">
        <f t="shared" si="3"/>
        <v>0</v>
      </c>
      <c r="M32" s="69">
        <f t="shared" si="3"/>
        <v>0</v>
      </c>
      <c r="N32" s="69">
        <f t="shared" si="3"/>
        <v>0</v>
      </c>
      <c r="O32" s="69">
        <f t="shared" si="3"/>
        <v>0</v>
      </c>
      <c r="P32" s="69">
        <f t="shared" si="3"/>
        <v>0</v>
      </c>
    </row>
    <row r="33" spans="1:16" s="8" customFormat="1" ht="15.45" customHeight="1" x14ac:dyDescent="0.25">
      <c r="A33" s="70" t="s">
        <v>53</v>
      </c>
      <c r="B33" s="71"/>
      <c r="C33" s="72" t="s">
        <v>54</v>
      </c>
      <c r="D33" s="73"/>
      <c r="E33" s="74">
        <f>SUM(E34:E39)</f>
        <v>0</v>
      </c>
      <c r="F33" s="74">
        <f t="shared" ref="F33:P33" si="4">SUM(F34:F39)</f>
        <v>0</v>
      </c>
      <c r="G33" s="74">
        <f t="shared" si="4"/>
        <v>0</v>
      </c>
      <c r="H33" s="74">
        <f t="shared" si="4"/>
        <v>0</v>
      </c>
      <c r="I33" s="74">
        <f t="shared" si="4"/>
        <v>0</v>
      </c>
      <c r="J33" s="74">
        <f>SUM(J34:J39)</f>
        <v>0</v>
      </c>
      <c r="K33" s="74">
        <f t="shared" si="4"/>
        <v>0</v>
      </c>
      <c r="L33" s="74">
        <f t="shared" si="4"/>
        <v>0</v>
      </c>
      <c r="M33" s="74">
        <f t="shared" si="4"/>
        <v>0</v>
      </c>
      <c r="N33" s="74">
        <f t="shared" si="4"/>
        <v>0</v>
      </c>
      <c r="O33" s="74">
        <f t="shared" si="4"/>
        <v>0</v>
      </c>
      <c r="P33" s="74">
        <f t="shared" si="4"/>
        <v>0</v>
      </c>
    </row>
    <row r="34" spans="1:16" s="8" customFormat="1" ht="15.45" customHeight="1" x14ac:dyDescent="0.25">
      <c r="A34" s="56"/>
      <c r="B34" s="57" t="s">
        <v>55</v>
      </c>
      <c r="C34" s="58"/>
      <c r="D34" s="58" t="s">
        <v>56</v>
      </c>
      <c r="E34" s="60"/>
      <c r="F34" s="60"/>
      <c r="G34" s="60"/>
      <c r="H34" s="60"/>
      <c r="I34" s="60"/>
      <c r="J34" s="60"/>
      <c r="K34" s="60"/>
      <c r="L34" s="60"/>
      <c r="M34" s="60"/>
      <c r="N34" s="60"/>
      <c r="O34" s="60"/>
      <c r="P34" s="60"/>
    </row>
    <row r="35" spans="1:16" s="8" customFormat="1" ht="15.45" customHeight="1" x14ac:dyDescent="0.25">
      <c r="A35" s="56"/>
      <c r="B35" s="57" t="s">
        <v>57</v>
      </c>
      <c r="C35" s="58"/>
      <c r="D35" s="58" t="s">
        <v>58</v>
      </c>
      <c r="E35" s="59"/>
      <c r="F35" s="59"/>
      <c r="G35" s="59"/>
      <c r="H35" s="59"/>
      <c r="I35" s="59"/>
      <c r="J35" s="59"/>
      <c r="K35" s="59"/>
      <c r="L35" s="59"/>
      <c r="M35" s="59"/>
      <c r="N35" s="59"/>
      <c r="O35" s="59"/>
      <c r="P35" s="59"/>
    </row>
    <row r="36" spans="1:16" s="8" customFormat="1" ht="15.45" customHeight="1" x14ac:dyDescent="0.25">
      <c r="A36" s="56"/>
      <c r="B36" s="57" t="s">
        <v>59</v>
      </c>
      <c r="C36" s="58"/>
      <c r="D36" s="58" t="s">
        <v>60</v>
      </c>
      <c r="E36" s="60"/>
      <c r="F36" s="60"/>
      <c r="G36" s="60"/>
      <c r="H36" s="60"/>
      <c r="I36" s="60"/>
      <c r="J36" s="60"/>
      <c r="K36" s="60"/>
      <c r="L36" s="60"/>
      <c r="M36" s="60"/>
      <c r="N36" s="60"/>
      <c r="O36" s="60"/>
      <c r="P36" s="60"/>
    </row>
    <row r="37" spans="1:16" s="8" customFormat="1" ht="15.45" customHeight="1" x14ac:dyDescent="0.25">
      <c r="A37" s="56"/>
      <c r="B37" s="57" t="s">
        <v>61</v>
      </c>
      <c r="C37" s="58"/>
      <c r="D37" s="58" t="s">
        <v>62</v>
      </c>
      <c r="E37" s="60"/>
      <c r="F37" s="60"/>
      <c r="G37" s="60"/>
      <c r="H37" s="60"/>
      <c r="I37" s="60"/>
      <c r="J37" s="60"/>
      <c r="K37" s="60"/>
      <c r="L37" s="60"/>
      <c r="M37" s="60"/>
      <c r="N37" s="60"/>
      <c r="O37" s="60"/>
      <c r="P37" s="60"/>
    </row>
    <row r="38" spans="1:16" s="8" customFormat="1" ht="15.45" customHeight="1" x14ac:dyDescent="0.25">
      <c r="A38" s="56"/>
      <c r="B38" s="57" t="s">
        <v>63</v>
      </c>
      <c r="C38" s="58"/>
      <c r="D38" s="58" t="s">
        <v>64</v>
      </c>
      <c r="E38" s="59"/>
      <c r="F38" s="59"/>
      <c r="G38" s="59"/>
      <c r="H38" s="59"/>
      <c r="I38" s="59"/>
      <c r="J38" s="59"/>
      <c r="K38" s="59"/>
      <c r="L38" s="59"/>
      <c r="M38" s="59"/>
      <c r="N38" s="59"/>
      <c r="O38" s="59"/>
      <c r="P38" s="59"/>
    </row>
    <row r="39" spans="1:16" s="8" customFormat="1" ht="15.45" customHeight="1" x14ac:dyDescent="0.25">
      <c r="A39" s="56"/>
      <c r="B39" s="57" t="s">
        <v>65</v>
      </c>
      <c r="C39" s="58"/>
      <c r="D39" s="58" t="s">
        <v>66</v>
      </c>
      <c r="E39" s="60"/>
      <c r="F39" s="60"/>
      <c r="G39" s="60"/>
      <c r="H39" s="60"/>
      <c r="I39" s="60"/>
      <c r="J39" s="60"/>
      <c r="K39" s="60"/>
      <c r="L39" s="60"/>
      <c r="M39" s="60"/>
      <c r="N39" s="60"/>
      <c r="O39" s="60"/>
      <c r="P39" s="60"/>
    </row>
    <row r="40" spans="1:16" s="8" customFormat="1" ht="15.45" customHeight="1" x14ac:dyDescent="0.25">
      <c r="A40" s="70" t="s">
        <v>67</v>
      </c>
      <c r="B40" s="71"/>
      <c r="C40" s="72" t="s">
        <v>68</v>
      </c>
      <c r="D40" s="73"/>
      <c r="E40" s="74"/>
      <c r="F40" s="74"/>
      <c r="G40" s="74"/>
      <c r="H40" s="74"/>
      <c r="I40" s="74"/>
      <c r="J40" s="74"/>
      <c r="K40" s="74"/>
      <c r="L40" s="74"/>
      <c r="M40" s="74"/>
      <c r="N40" s="74"/>
      <c r="O40" s="74"/>
      <c r="P40" s="74"/>
    </row>
    <row r="41" spans="1:16" s="8" customFormat="1" ht="15.45" customHeight="1" x14ac:dyDescent="0.25">
      <c r="A41" s="70" t="s">
        <v>69</v>
      </c>
      <c r="B41" s="73"/>
      <c r="C41" s="72" t="s">
        <v>70</v>
      </c>
      <c r="D41" s="73"/>
      <c r="E41" s="75">
        <f>SUM(E42:E43)</f>
        <v>0</v>
      </c>
      <c r="F41" s="75">
        <f t="shared" ref="F41:P41" si="5">SUM(F42:F43)</f>
        <v>0</v>
      </c>
      <c r="G41" s="75">
        <f t="shared" si="5"/>
        <v>0</v>
      </c>
      <c r="H41" s="75">
        <f t="shared" si="5"/>
        <v>0</v>
      </c>
      <c r="I41" s="75">
        <f t="shared" si="5"/>
        <v>0</v>
      </c>
      <c r="J41" s="75">
        <f t="shared" si="5"/>
        <v>0</v>
      </c>
      <c r="K41" s="75">
        <f t="shared" si="5"/>
        <v>0</v>
      </c>
      <c r="L41" s="75">
        <f t="shared" si="5"/>
        <v>0</v>
      </c>
      <c r="M41" s="75">
        <f t="shared" si="5"/>
        <v>0</v>
      </c>
      <c r="N41" s="75">
        <f t="shared" si="5"/>
        <v>0</v>
      </c>
      <c r="O41" s="75">
        <f t="shared" si="5"/>
        <v>0</v>
      </c>
      <c r="P41" s="75">
        <f t="shared" si="5"/>
        <v>0</v>
      </c>
    </row>
    <row r="42" spans="1:16" s="8" customFormat="1" ht="15.45" customHeight="1" x14ac:dyDescent="0.25">
      <c r="A42" s="56"/>
      <c r="B42" s="57" t="s">
        <v>71</v>
      </c>
      <c r="C42" s="58"/>
      <c r="D42" s="58" t="s">
        <v>72</v>
      </c>
      <c r="E42" s="60"/>
      <c r="F42" s="60"/>
      <c r="G42" s="60"/>
      <c r="H42" s="60"/>
      <c r="I42" s="60"/>
      <c r="J42" s="60"/>
      <c r="K42" s="60"/>
      <c r="L42" s="60"/>
      <c r="M42" s="60"/>
      <c r="N42" s="60"/>
      <c r="O42" s="60"/>
      <c r="P42" s="60"/>
    </row>
    <row r="43" spans="1:16" s="8" customFormat="1" ht="15.45" customHeight="1" x14ac:dyDescent="0.25">
      <c r="A43" s="56"/>
      <c r="B43" s="57" t="s">
        <v>73</v>
      </c>
      <c r="C43" s="58"/>
      <c r="D43" s="58" t="s">
        <v>74</v>
      </c>
      <c r="E43" s="59"/>
      <c r="F43" s="59"/>
      <c r="G43" s="59"/>
      <c r="H43" s="59"/>
      <c r="I43" s="59"/>
      <c r="J43" s="59"/>
      <c r="K43" s="59"/>
      <c r="L43" s="59"/>
      <c r="M43" s="59"/>
      <c r="N43" s="59"/>
      <c r="O43" s="59"/>
      <c r="P43" s="59"/>
    </row>
    <row r="44" spans="1:16" s="8" customFormat="1" ht="15.45" customHeight="1" x14ac:dyDescent="0.25">
      <c r="A44" s="70" t="s">
        <v>75</v>
      </c>
      <c r="B44" s="73"/>
      <c r="C44" s="72" t="s">
        <v>76</v>
      </c>
      <c r="D44" s="73"/>
      <c r="E44" s="75"/>
      <c r="F44" s="75"/>
      <c r="G44" s="75"/>
      <c r="H44" s="75"/>
      <c r="I44" s="75"/>
      <c r="J44" s="75"/>
      <c r="K44" s="75"/>
      <c r="L44" s="75"/>
      <c r="M44" s="75"/>
      <c r="N44" s="75"/>
      <c r="O44" s="75"/>
      <c r="P44" s="75"/>
    </row>
    <row r="45" spans="1:16" s="8" customFormat="1" ht="15.45" customHeight="1" x14ac:dyDescent="0.25">
      <c r="A45" s="70" t="s">
        <v>77</v>
      </c>
      <c r="B45" s="73"/>
      <c r="C45" s="72" t="s">
        <v>78</v>
      </c>
      <c r="D45" s="73"/>
      <c r="E45" s="74"/>
      <c r="F45" s="74"/>
      <c r="G45" s="74"/>
      <c r="H45" s="74"/>
      <c r="I45" s="74"/>
      <c r="J45" s="74"/>
      <c r="K45" s="74"/>
      <c r="L45" s="74"/>
      <c r="M45" s="74"/>
      <c r="N45" s="74"/>
      <c r="O45" s="74"/>
      <c r="P45" s="74"/>
    </row>
    <row r="46" spans="1:16" s="8" customFormat="1" ht="15.45" customHeight="1" x14ac:dyDescent="0.25">
      <c r="A46" s="70" t="s">
        <v>79</v>
      </c>
      <c r="B46" s="73"/>
      <c r="C46" s="72" t="s">
        <v>80</v>
      </c>
      <c r="D46" s="73"/>
      <c r="E46" s="75">
        <f>SUM(E47:E50)</f>
        <v>0</v>
      </c>
      <c r="F46" s="75">
        <f t="shared" ref="F46:P46" si="6">SUM(F47:F50)</f>
        <v>0</v>
      </c>
      <c r="G46" s="75">
        <f t="shared" si="6"/>
        <v>0</v>
      </c>
      <c r="H46" s="75">
        <f t="shared" si="6"/>
        <v>0</v>
      </c>
      <c r="I46" s="75">
        <f t="shared" si="6"/>
        <v>0</v>
      </c>
      <c r="J46" s="75">
        <f t="shared" si="6"/>
        <v>0</v>
      </c>
      <c r="K46" s="75">
        <f t="shared" si="6"/>
        <v>0</v>
      </c>
      <c r="L46" s="75">
        <f t="shared" si="6"/>
        <v>0</v>
      </c>
      <c r="M46" s="75">
        <f t="shared" si="6"/>
        <v>0</v>
      </c>
      <c r="N46" s="75">
        <f t="shared" si="6"/>
        <v>0</v>
      </c>
      <c r="O46" s="75">
        <f t="shared" si="6"/>
        <v>0</v>
      </c>
      <c r="P46" s="75">
        <f t="shared" si="6"/>
        <v>0</v>
      </c>
    </row>
    <row r="47" spans="1:16" s="8" customFormat="1" ht="15.45" customHeight="1" x14ac:dyDescent="0.25">
      <c r="A47" s="56"/>
      <c r="B47" s="57" t="s">
        <v>81</v>
      </c>
      <c r="C47" s="58"/>
      <c r="D47" s="58" t="s">
        <v>82</v>
      </c>
      <c r="E47" s="60"/>
      <c r="F47" s="60"/>
      <c r="G47" s="60"/>
      <c r="H47" s="60"/>
      <c r="I47" s="60"/>
      <c r="J47" s="60"/>
      <c r="K47" s="60"/>
      <c r="L47" s="60"/>
      <c r="M47" s="60"/>
      <c r="N47" s="60"/>
      <c r="O47" s="60"/>
      <c r="P47" s="60"/>
    </row>
    <row r="48" spans="1:16" s="8" customFormat="1" ht="15.45" customHeight="1" x14ac:dyDescent="0.25">
      <c r="A48" s="56"/>
      <c r="B48" s="57" t="s">
        <v>83</v>
      </c>
      <c r="C48" s="58"/>
      <c r="D48" s="58" t="s">
        <v>84</v>
      </c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59"/>
    </row>
    <row r="49" spans="1:16" s="8" customFormat="1" ht="15.45" customHeight="1" x14ac:dyDescent="0.25">
      <c r="A49" s="56"/>
      <c r="B49" s="57" t="s">
        <v>85</v>
      </c>
      <c r="C49" s="58"/>
      <c r="D49" s="58" t="s">
        <v>86</v>
      </c>
      <c r="E49" s="60"/>
      <c r="F49" s="60"/>
      <c r="G49" s="60"/>
      <c r="H49" s="60"/>
      <c r="I49" s="60"/>
      <c r="J49" s="60"/>
      <c r="K49" s="60"/>
      <c r="L49" s="60"/>
      <c r="M49" s="60"/>
      <c r="N49" s="60"/>
      <c r="O49" s="60"/>
      <c r="P49" s="60"/>
    </row>
    <row r="50" spans="1:16" s="8" customFormat="1" ht="15.45" customHeight="1" x14ac:dyDescent="0.25">
      <c r="A50" s="56"/>
      <c r="B50" s="57" t="s">
        <v>87</v>
      </c>
      <c r="C50" s="58"/>
      <c r="D50" s="58" t="s">
        <v>88</v>
      </c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59"/>
    </row>
    <row r="51" spans="1:16" s="8" customFormat="1" ht="15.45" customHeight="1" x14ac:dyDescent="0.25">
      <c r="A51" s="70" t="s">
        <v>89</v>
      </c>
      <c r="B51" s="73"/>
      <c r="C51" s="72" t="s">
        <v>90</v>
      </c>
      <c r="D51" s="73"/>
      <c r="E51" s="75">
        <f>SUM(E52:E53)</f>
        <v>0</v>
      </c>
      <c r="F51" s="75">
        <f t="shared" ref="F51:P51" si="7">SUM(F52:F53)</f>
        <v>0</v>
      </c>
      <c r="G51" s="75">
        <f t="shared" si="7"/>
        <v>0</v>
      </c>
      <c r="H51" s="75">
        <f t="shared" si="7"/>
        <v>0</v>
      </c>
      <c r="I51" s="75">
        <f t="shared" si="7"/>
        <v>0</v>
      </c>
      <c r="J51" s="75">
        <f t="shared" si="7"/>
        <v>0</v>
      </c>
      <c r="K51" s="75">
        <f t="shared" si="7"/>
        <v>0</v>
      </c>
      <c r="L51" s="75">
        <f t="shared" si="7"/>
        <v>0</v>
      </c>
      <c r="M51" s="75">
        <f t="shared" si="7"/>
        <v>0</v>
      </c>
      <c r="N51" s="75">
        <f t="shared" si="7"/>
        <v>0</v>
      </c>
      <c r="O51" s="75">
        <f t="shared" si="7"/>
        <v>0</v>
      </c>
      <c r="P51" s="75">
        <f t="shared" si="7"/>
        <v>0</v>
      </c>
    </row>
    <row r="52" spans="1:16" s="8" customFormat="1" ht="15.45" customHeight="1" x14ac:dyDescent="0.25">
      <c r="A52" s="56"/>
      <c r="B52" s="57" t="s">
        <v>91</v>
      </c>
      <c r="C52" s="58"/>
      <c r="D52" s="58" t="s">
        <v>92</v>
      </c>
      <c r="E52" s="60"/>
      <c r="F52" s="60"/>
      <c r="G52" s="60"/>
      <c r="H52" s="60"/>
      <c r="I52" s="60"/>
      <c r="J52" s="60"/>
      <c r="K52" s="60"/>
      <c r="L52" s="60"/>
      <c r="M52" s="60"/>
      <c r="N52" s="60"/>
      <c r="O52" s="60"/>
      <c r="P52" s="60"/>
    </row>
    <row r="53" spans="1:16" s="8" customFormat="1" ht="15.45" customHeight="1" x14ac:dyDescent="0.25">
      <c r="A53" s="56"/>
      <c r="B53" s="57" t="s">
        <v>93</v>
      </c>
      <c r="C53" s="58"/>
      <c r="D53" s="58" t="s">
        <v>94</v>
      </c>
      <c r="E53" s="59"/>
      <c r="F53" s="59"/>
      <c r="G53" s="59"/>
      <c r="H53" s="59"/>
      <c r="I53" s="59"/>
      <c r="J53" s="59"/>
      <c r="K53" s="59"/>
      <c r="L53" s="59"/>
      <c r="M53" s="59"/>
      <c r="N53" s="59"/>
      <c r="O53" s="59"/>
      <c r="P53" s="59"/>
    </row>
    <row r="54" spans="1:16" s="8" customFormat="1" ht="15.45" customHeight="1" x14ac:dyDescent="0.25">
      <c r="A54" s="70" t="s">
        <v>95</v>
      </c>
      <c r="B54" s="73"/>
      <c r="C54" s="72" t="s">
        <v>96</v>
      </c>
      <c r="D54" s="73"/>
      <c r="E54" s="75"/>
      <c r="F54" s="75"/>
      <c r="G54" s="75"/>
      <c r="H54" s="75"/>
      <c r="I54" s="75"/>
      <c r="J54" s="75"/>
      <c r="K54" s="75"/>
      <c r="L54" s="75"/>
      <c r="M54" s="75"/>
      <c r="N54" s="75"/>
      <c r="O54" s="75"/>
      <c r="P54" s="75"/>
    </row>
    <row r="55" spans="1:16" s="8" customFormat="1" ht="15.45" customHeight="1" x14ac:dyDescent="0.25">
      <c r="A55" s="70" t="s">
        <v>97</v>
      </c>
      <c r="B55" s="73"/>
      <c r="C55" s="72" t="s">
        <v>98</v>
      </c>
      <c r="D55" s="73"/>
      <c r="E55" s="74"/>
      <c r="F55" s="74"/>
      <c r="G55" s="74"/>
      <c r="H55" s="74"/>
      <c r="I55" s="74"/>
      <c r="J55" s="74"/>
      <c r="K55" s="74"/>
      <c r="L55" s="74"/>
      <c r="M55" s="74"/>
      <c r="N55" s="74"/>
      <c r="O55" s="74"/>
      <c r="P55" s="74"/>
    </row>
    <row r="56" spans="1:16" s="8" customFormat="1" ht="15.45" customHeight="1" x14ac:dyDescent="0.25">
      <c r="A56" s="70" t="s">
        <v>99</v>
      </c>
      <c r="B56" s="73"/>
      <c r="C56" s="72" t="s">
        <v>100</v>
      </c>
      <c r="D56" s="73"/>
      <c r="E56" s="75"/>
      <c r="F56" s="75"/>
      <c r="G56" s="75"/>
      <c r="H56" s="75"/>
      <c r="I56" s="75"/>
      <c r="J56" s="75"/>
      <c r="K56" s="75"/>
      <c r="L56" s="75"/>
      <c r="M56" s="75"/>
      <c r="N56" s="75"/>
      <c r="O56" s="75"/>
      <c r="P56" s="75"/>
    </row>
    <row r="57" spans="1:16" s="8" customFormat="1" ht="15.45" customHeight="1" x14ac:dyDescent="0.25">
      <c r="A57" s="70" t="s">
        <v>101</v>
      </c>
      <c r="B57" s="73"/>
      <c r="C57" s="72" t="s">
        <v>102</v>
      </c>
      <c r="D57" s="73"/>
      <c r="E57" s="75">
        <f>SUM(E58:E59)</f>
        <v>0</v>
      </c>
      <c r="F57" s="75">
        <f t="shared" ref="F57:P57" si="8">SUM(F58:F59)</f>
        <v>0</v>
      </c>
      <c r="G57" s="75">
        <f t="shared" si="8"/>
        <v>0</v>
      </c>
      <c r="H57" s="75">
        <f t="shared" si="8"/>
        <v>0</v>
      </c>
      <c r="I57" s="75">
        <f t="shared" si="8"/>
        <v>0</v>
      </c>
      <c r="J57" s="75">
        <f t="shared" si="8"/>
        <v>0</v>
      </c>
      <c r="K57" s="75">
        <f t="shared" si="8"/>
        <v>0</v>
      </c>
      <c r="L57" s="75">
        <f t="shared" si="8"/>
        <v>0</v>
      </c>
      <c r="M57" s="75">
        <f t="shared" si="8"/>
        <v>0</v>
      </c>
      <c r="N57" s="75">
        <f t="shared" si="8"/>
        <v>0</v>
      </c>
      <c r="O57" s="75">
        <f t="shared" si="8"/>
        <v>0</v>
      </c>
      <c r="P57" s="75">
        <f t="shared" si="8"/>
        <v>0</v>
      </c>
    </row>
    <row r="58" spans="1:16" s="8" customFormat="1" ht="15.45" customHeight="1" x14ac:dyDescent="0.25">
      <c r="A58" s="56"/>
      <c r="B58" s="57" t="s">
        <v>103</v>
      </c>
      <c r="C58" s="58"/>
      <c r="D58" s="58" t="s">
        <v>104</v>
      </c>
      <c r="E58" s="59"/>
      <c r="F58" s="59"/>
      <c r="G58" s="59"/>
      <c r="H58" s="59"/>
      <c r="I58" s="59"/>
      <c r="J58" s="59"/>
      <c r="K58" s="59"/>
      <c r="L58" s="59"/>
      <c r="M58" s="59"/>
      <c r="N58" s="59"/>
      <c r="O58" s="59"/>
      <c r="P58" s="59"/>
    </row>
    <row r="59" spans="1:16" s="8" customFormat="1" ht="15.45" customHeight="1" x14ac:dyDescent="0.25">
      <c r="A59" s="56"/>
      <c r="B59" s="57" t="s">
        <v>105</v>
      </c>
      <c r="C59" s="58"/>
      <c r="D59" s="58" t="s">
        <v>106</v>
      </c>
      <c r="E59" s="60"/>
      <c r="F59" s="60"/>
      <c r="G59" s="60"/>
      <c r="H59" s="60"/>
      <c r="I59" s="60"/>
      <c r="J59" s="60"/>
      <c r="K59" s="60"/>
      <c r="L59" s="60"/>
      <c r="M59" s="60"/>
      <c r="N59" s="60"/>
      <c r="O59" s="60"/>
      <c r="P59" s="60"/>
    </row>
    <row r="60" spans="1:16" s="8" customFormat="1" ht="15.45" customHeight="1" x14ac:dyDescent="0.25">
      <c r="A60" s="70" t="s">
        <v>107</v>
      </c>
      <c r="B60" s="73"/>
      <c r="C60" s="72" t="s">
        <v>108</v>
      </c>
      <c r="D60" s="73"/>
      <c r="E60" s="74">
        <f>SUM(E61:E62)</f>
        <v>0</v>
      </c>
      <c r="F60" s="74">
        <f t="shared" ref="F60:P60" si="9">SUM(F61:F62)</f>
        <v>0</v>
      </c>
      <c r="G60" s="74">
        <f t="shared" si="9"/>
        <v>0</v>
      </c>
      <c r="H60" s="74">
        <f t="shared" si="9"/>
        <v>0</v>
      </c>
      <c r="I60" s="74">
        <f t="shared" si="9"/>
        <v>0</v>
      </c>
      <c r="J60" s="74">
        <f t="shared" si="9"/>
        <v>0</v>
      </c>
      <c r="K60" s="74">
        <f t="shared" si="9"/>
        <v>0</v>
      </c>
      <c r="L60" s="74">
        <f t="shared" si="9"/>
        <v>0</v>
      </c>
      <c r="M60" s="74">
        <f t="shared" si="9"/>
        <v>0</v>
      </c>
      <c r="N60" s="74">
        <f t="shared" si="9"/>
        <v>0</v>
      </c>
      <c r="O60" s="74">
        <f t="shared" si="9"/>
        <v>0</v>
      </c>
      <c r="P60" s="74">
        <f t="shared" si="9"/>
        <v>0</v>
      </c>
    </row>
    <row r="61" spans="1:16" s="8" customFormat="1" ht="15.45" customHeight="1" x14ac:dyDescent="0.25">
      <c r="A61" s="56"/>
      <c r="B61" s="57" t="s">
        <v>109</v>
      </c>
      <c r="C61" s="58"/>
      <c r="D61" s="58" t="s">
        <v>110</v>
      </c>
      <c r="E61" s="60"/>
      <c r="F61" s="60"/>
      <c r="G61" s="60"/>
      <c r="H61" s="60"/>
      <c r="I61" s="60"/>
      <c r="J61" s="60"/>
      <c r="K61" s="60"/>
      <c r="L61" s="60"/>
      <c r="M61" s="60"/>
      <c r="N61" s="60"/>
      <c r="O61" s="60"/>
      <c r="P61" s="60"/>
    </row>
    <row r="62" spans="1:16" s="8" customFormat="1" ht="15.45" customHeight="1" x14ac:dyDescent="0.25">
      <c r="A62" s="56"/>
      <c r="B62" s="57" t="s">
        <v>111</v>
      </c>
      <c r="C62" s="58"/>
      <c r="D62" s="58" t="s">
        <v>112</v>
      </c>
      <c r="E62" s="60"/>
      <c r="F62" s="60"/>
      <c r="G62" s="60"/>
      <c r="H62" s="60"/>
      <c r="I62" s="60"/>
      <c r="J62" s="60"/>
      <c r="K62" s="60"/>
      <c r="L62" s="60"/>
      <c r="M62" s="60"/>
      <c r="N62" s="60"/>
      <c r="O62" s="60"/>
      <c r="P62" s="60"/>
    </row>
    <row r="63" spans="1:16" s="8" customFormat="1" ht="15.45" customHeight="1" x14ac:dyDescent="0.25">
      <c r="A63" s="70" t="s">
        <v>113</v>
      </c>
      <c r="B63" s="73"/>
      <c r="C63" s="72" t="s">
        <v>114</v>
      </c>
      <c r="D63" s="73"/>
      <c r="E63" s="74"/>
      <c r="F63" s="74"/>
      <c r="G63" s="74"/>
      <c r="H63" s="74"/>
      <c r="I63" s="74"/>
      <c r="J63" s="74"/>
      <c r="K63" s="74"/>
      <c r="L63" s="74"/>
      <c r="M63" s="74"/>
      <c r="N63" s="74"/>
      <c r="O63" s="74"/>
      <c r="P63" s="74"/>
    </row>
    <row r="64" spans="1:16" s="8" customFormat="1" ht="15.45" customHeight="1" x14ac:dyDescent="0.25">
      <c r="A64" s="70" t="s">
        <v>115</v>
      </c>
      <c r="B64" s="73"/>
      <c r="C64" s="72" t="s">
        <v>116</v>
      </c>
      <c r="D64" s="73"/>
      <c r="E64" s="75"/>
      <c r="F64" s="75"/>
      <c r="G64" s="75"/>
      <c r="H64" s="75"/>
      <c r="I64" s="75"/>
      <c r="J64" s="75"/>
      <c r="K64" s="75"/>
      <c r="L64" s="75"/>
      <c r="M64" s="75"/>
      <c r="N64" s="75"/>
      <c r="O64" s="75"/>
      <c r="P64" s="75"/>
    </row>
    <row r="65" spans="1:16" s="8" customFormat="1" ht="15.45" customHeight="1" x14ac:dyDescent="0.25">
      <c r="A65" s="70" t="s">
        <v>117</v>
      </c>
      <c r="B65" s="73"/>
      <c r="C65" s="72" t="s">
        <v>118</v>
      </c>
      <c r="D65" s="73"/>
      <c r="E65" s="75"/>
      <c r="F65" s="75"/>
      <c r="G65" s="75"/>
      <c r="H65" s="75"/>
      <c r="I65" s="75"/>
      <c r="J65" s="75"/>
      <c r="K65" s="75"/>
      <c r="L65" s="75"/>
      <c r="M65" s="75"/>
      <c r="N65" s="75"/>
      <c r="O65" s="75"/>
      <c r="P65" s="75"/>
    </row>
    <row r="66" spans="1:16" s="8" customFormat="1" ht="15.45" customHeight="1" x14ac:dyDescent="0.25">
      <c r="A66" s="56"/>
      <c r="B66" s="57"/>
      <c r="C66" s="58"/>
      <c r="D66" s="58"/>
      <c r="E66" s="59"/>
      <c r="F66" s="59"/>
      <c r="G66" s="59"/>
      <c r="H66" s="59"/>
      <c r="I66" s="59"/>
      <c r="J66" s="59"/>
      <c r="K66" s="59"/>
      <c r="L66" s="59"/>
      <c r="M66" s="59"/>
      <c r="N66" s="59"/>
      <c r="O66" s="59"/>
      <c r="P66" s="59"/>
    </row>
    <row r="67" spans="1:16" s="8" customFormat="1" ht="15.45" customHeight="1" x14ac:dyDescent="0.25">
      <c r="A67" s="56"/>
      <c r="B67" s="57"/>
      <c r="C67" s="58"/>
      <c r="D67" s="58"/>
      <c r="E67" s="60"/>
      <c r="F67" s="60"/>
      <c r="G67" s="60"/>
      <c r="H67" s="60"/>
      <c r="I67" s="60"/>
      <c r="J67" s="60"/>
      <c r="K67" s="60"/>
      <c r="L67" s="60"/>
      <c r="M67" s="60"/>
      <c r="N67" s="60"/>
      <c r="O67" s="60"/>
      <c r="P67" s="60"/>
    </row>
    <row r="68" spans="1:16" ht="15.45" customHeight="1" x14ac:dyDescent="0.25"/>
    <row r="69" spans="1:16" ht="15.45" customHeight="1" x14ac:dyDescent="0.25"/>
    <row r="70" spans="1:16" ht="15.45" customHeight="1" x14ac:dyDescent="0.25"/>
    <row r="71" spans="1:16" ht="15.45" customHeight="1" x14ac:dyDescent="0.25"/>
    <row r="72" spans="1:16" ht="15.45" customHeight="1" x14ac:dyDescent="0.25"/>
    <row r="73" spans="1:16" ht="15.45" customHeight="1" x14ac:dyDescent="0.25"/>
    <row r="74" spans="1:16" ht="15.45" customHeight="1" x14ac:dyDescent="0.25"/>
    <row r="75" spans="1:16" ht="15.45" customHeight="1" x14ac:dyDescent="0.25"/>
    <row r="76" spans="1:16" ht="15.45" customHeight="1" x14ac:dyDescent="0.25"/>
    <row r="77" spans="1:16" ht="15.45" customHeight="1" x14ac:dyDescent="0.25"/>
    <row r="78" spans="1:16" ht="15.45" customHeight="1" x14ac:dyDescent="0.25"/>
    <row r="79" spans="1:16" ht="15.45" customHeight="1" x14ac:dyDescent="0.25"/>
    <row r="80" spans="1:16" ht="15.45" customHeight="1" x14ac:dyDescent="0.25"/>
    <row r="81" ht="15.45" customHeight="1" x14ac:dyDescent="0.25"/>
    <row r="82" ht="15.45" customHeight="1" x14ac:dyDescent="0.25"/>
    <row r="83" ht="15.45" customHeight="1" x14ac:dyDescent="0.25"/>
    <row r="84" ht="15.45" customHeight="1" x14ac:dyDescent="0.25"/>
    <row r="85" ht="15.45" customHeight="1" x14ac:dyDescent="0.25"/>
    <row r="86" ht="15.45" customHeight="1" x14ac:dyDescent="0.25"/>
    <row r="87" ht="15.45" customHeight="1" x14ac:dyDescent="0.25"/>
    <row r="88" ht="15.45" customHeight="1" x14ac:dyDescent="0.25"/>
    <row r="89" ht="15.45" customHeight="1" x14ac:dyDescent="0.25"/>
    <row r="90" ht="15.45" customHeight="1" x14ac:dyDescent="0.25"/>
    <row r="91" ht="15.45" customHeight="1" x14ac:dyDescent="0.25"/>
    <row r="92" ht="15.45" customHeight="1" x14ac:dyDescent="0.25"/>
    <row r="93" ht="15.45" customHeight="1" x14ac:dyDescent="0.25"/>
    <row r="94" ht="15.45" customHeight="1" x14ac:dyDescent="0.25"/>
    <row r="95" ht="15.45" customHeight="1" x14ac:dyDescent="0.25"/>
    <row r="96" ht="15.45" customHeight="1" x14ac:dyDescent="0.25"/>
    <row r="97" ht="15.45" customHeight="1" x14ac:dyDescent="0.25"/>
    <row r="98" ht="15.45" customHeight="1" x14ac:dyDescent="0.25"/>
    <row r="99" ht="15.45" customHeight="1" x14ac:dyDescent="0.25"/>
    <row r="100" ht="15.45" customHeight="1" x14ac:dyDescent="0.25"/>
    <row r="101" ht="15.45" customHeight="1" x14ac:dyDescent="0.25"/>
    <row r="102" ht="15.45" customHeight="1" x14ac:dyDescent="0.25"/>
    <row r="103" ht="15.45" customHeight="1" x14ac:dyDescent="0.25"/>
    <row r="104" ht="15.45" customHeight="1" x14ac:dyDescent="0.25"/>
    <row r="105" ht="15.45" customHeight="1" x14ac:dyDescent="0.25"/>
    <row r="106" ht="15.45" customHeight="1" x14ac:dyDescent="0.25"/>
    <row r="107" ht="15.45" customHeight="1" x14ac:dyDescent="0.25"/>
    <row r="108" ht="15.45" customHeight="1" x14ac:dyDescent="0.25"/>
    <row r="109" ht="15.45" customHeight="1" x14ac:dyDescent="0.25"/>
    <row r="110" ht="15.45" customHeight="1" x14ac:dyDescent="0.25"/>
    <row r="111" ht="15.45" customHeight="1" x14ac:dyDescent="0.25"/>
    <row r="112" ht="15.45" customHeight="1" x14ac:dyDescent="0.25"/>
    <row r="113" ht="15.45" customHeight="1" x14ac:dyDescent="0.25"/>
    <row r="114" ht="15.45" customHeight="1" x14ac:dyDescent="0.25"/>
    <row r="115" ht="15.45" customHeight="1" x14ac:dyDescent="0.25"/>
    <row r="116" ht="15.45" customHeight="1" x14ac:dyDescent="0.25"/>
    <row r="117" ht="15.45" customHeight="1" x14ac:dyDescent="0.25"/>
    <row r="118" ht="15.45" customHeight="1" x14ac:dyDescent="0.25"/>
    <row r="119" ht="15.45" customHeight="1" x14ac:dyDescent="0.25"/>
    <row r="120" ht="15.45" customHeight="1" x14ac:dyDescent="0.25"/>
    <row r="121" ht="15.45" customHeight="1" x14ac:dyDescent="0.25"/>
    <row r="122" ht="15.45" customHeight="1" x14ac:dyDescent="0.25"/>
    <row r="123" ht="15.45" customHeight="1" x14ac:dyDescent="0.25"/>
    <row r="124" ht="15.45" customHeight="1" x14ac:dyDescent="0.25"/>
    <row r="125" ht="15.45" customHeight="1" x14ac:dyDescent="0.25"/>
    <row r="126" ht="15.45" customHeight="1" x14ac:dyDescent="0.25"/>
    <row r="127" ht="15.45" customHeight="1" x14ac:dyDescent="0.25"/>
    <row r="128" ht="15.45" customHeight="1" x14ac:dyDescent="0.25"/>
    <row r="129" ht="15.45" customHeight="1" x14ac:dyDescent="0.25"/>
    <row r="130" ht="15.45" customHeight="1" x14ac:dyDescent="0.25"/>
    <row r="131" ht="15.45" customHeight="1" x14ac:dyDescent="0.25"/>
    <row r="132" ht="15.45" customHeight="1" x14ac:dyDescent="0.25"/>
    <row r="133" ht="15.45" customHeight="1" x14ac:dyDescent="0.25"/>
    <row r="134" ht="15.45" customHeight="1" x14ac:dyDescent="0.25"/>
    <row r="135" ht="15.45" customHeight="1" x14ac:dyDescent="0.25"/>
    <row r="136" ht="15.45" customHeight="1" x14ac:dyDescent="0.25"/>
    <row r="137" ht="15.45" customHeight="1" x14ac:dyDescent="0.25"/>
    <row r="138" ht="15.45" customHeight="1" x14ac:dyDescent="0.25"/>
    <row r="139" ht="15.45" customHeight="1" x14ac:dyDescent="0.25"/>
    <row r="140" ht="15.45" customHeight="1" x14ac:dyDescent="0.25"/>
    <row r="141" ht="15.45" customHeight="1" x14ac:dyDescent="0.25"/>
    <row r="142" ht="15.45" customHeight="1" x14ac:dyDescent="0.25"/>
    <row r="143" ht="15.45" customHeight="1" x14ac:dyDescent="0.25"/>
    <row r="144" ht="15.45" customHeight="1" x14ac:dyDescent="0.25"/>
    <row r="145" ht="15.45" customHeight="1" x14ac:dyDescent="0.25"/>
    <row r="146" ht="15.45" customHeight="1" x14ac:dyDescent="0.25"/>
    <row r="147" ht="15.45" customHeight="1" x14ac:dyDescent="0.25"/>
    <row r="148" ht="15.45" customHeight="1" x14ac:dyDescent="0.25"/>
    <row r="149" ht="15.45" customHeight="1" x14ac:dyDescent="0.25"/>
    <row r="150" ht="15.45" customHeight="1" x14ac:dyDescent="0.25"/>
    <row r="151" ht="15.45" customHeight="1" x14ac:dyDescent="0.25"/>
    <row r="152" ht="15.45" customHeight="1" x14ac:dyDescent="0.25"/>
    <row r="153" ht="15.45" customHeight="1" x14ac:dyDescent="0.25"/>
    <row r="154" ht="15.45" customHeight="1" x14ac:dyDescent="0.25"/>
    <row r="155" ht="15.45" customHeight="1" x14ac:dyDescent="0.25"/>
    <row r="156" ht="15.45" customHeight="1" x14ac:dyDescent="0.25"/>
    <row r="157" ht="15.45" customHeight="1" x14ac:dyDescent="0.25"/>
    <row r="158" ht="15.45" customHeight="1" x14ac:dyDescent="0.25"/>
    <row r="159" ht="15.45" customHeight="1" x14ac:dyDescent="0.25"/>
    <row r="160" ht="15.45" customHeight="1" x14ac:dyDescent="0.25"/>
    <row r="161" ht="15.45" customHeight="1" x14ac:dyDescent="0.25"/>
    <row r="162" ht="15.45" customHeight="1" x14ac:dyDescent="0.25"/>
    <row r="163" ht="15.45" customHeight="1" x14ac:dyDescent="0.25"/>
    <row r="164" ht="15.45" customHeight="1" x14ac:dyDescent="0.25"/>
    <row r="165" ht="15.45" customHeight="1" x14ac:dyDescent="0.25"/>
    <row r="166" ht="15.45" customHeight="1" x14ac:dyDescent="0.25"/>
    <row r="167" ht="15.45" customHeight="1" x14ac:dyDescent="0.25"/>
    <row r="168" ht="15.45" customHeight="1" x14ac:dyDescent="0.25"/>
    <row r="169" ht="15.45" customHeight="1" x14ac:dyDescent="0.25"/>
    <row r="170" ht="15.45" customHeight="1" x14ac:dyDescent="0.25"/>
    <row r="171" ht="15.45" customHeight="1" x14ac:dyDescent="0.25"/>
    <row r="172" ht="15.45" customHeight="1" x14ac:dyDescent="0.25"/>
    <row r="173" ht="15.45" customHeight="1" x14ac:dyDescent="0.25"/>
    <row r="174" ht="15.45" customHeight="1" x14ac:dyDescent="0.25"/>
    <row r="175" ht="15.45" customHeight="1" x14ac:dyDescent="0.25"/>
    <row r="176" ht="15.45" customHeight="1" x14ac:dyDescent="0.25"/>
    <row r="177" ht="15.45" customHeight="1" x14ac:dyDescent="0.25"/>
    <row r="178" ht="15.45" customHeight="1" x14ac:dyDescent="0.25"/>
    <row r="179" ht="15.45" customHeight="1" x14ac:dyDescent="0.25"/>
    <row r="180" ht="15.45" customHeight="1" x14ac:dyDescent="0.25"/>
    <row r="181" ht="15.45" customHeight="1" x14ac:dyDescent="0.25"/>
    <row r="182" ht="15.45" customHeight="1" x14ac:dyDescent="0.25"/>
    <row r="183" ht="15.45" customHeight="1" x14ac:dyDescent="0.25"/>
    <row r="184" ht="15.45" customHeight="1" x14ac:dyDescent="0.25"/>
    <row r="185" ht="15.45" customHeight="1" x14ac:dyDescent="0.25"/>
    <row r="186" ht="15.45" customHeight="1" x14ac:dyDescent="0.25"/>
    <row r="187" ht="15.45" customHeight="1" x14ac:dyDescent="0.25"/>
    <row r="188" ht="15.45" customHeight="1" x14ac:dyDescent="0.25"/>
    <row r="189" ht="15.45" customHeight="1" x14ac:dyDescent="0.25"/>
    <row r="190" ht="15.45" customHeight="1" x14ac:dyDescent="0.25"/>
    <row r="191" ht="15.45" customHeight="1" x14ac:dyDescent="0.25"/>
    <row r="192" ht="15.45" customHeight="1" x14ac:dyDescent="0.25"/>
    <row r="193" ht="15.45" customHeight="1" x14ac:dyDescent="0.25"/>
    <row r="194" ht="15.45" customHeight="1" x14ac:dyDescent="0.25"/>
    <row r="195" ht="15.45" customHeight="1" x14ac:dyDescent="0.25"/>
    <row r="196" ht="15.45" customHeight="1" x14ac:dyDescent="0.25"/>
    <row r="197" ht="15.45" customHeight="1" x14ac:dyDescent="0.25"/>
    <row r="198" ht="15.45" customHeight="1" x14ac:dyDescent="0.25"/>
    <row r="199" ht="15.45" customHeight="1" x14ac:dyDescent="0.25"/>
    <row r="200" ht="15.45" customHeight="1" x14ac:dyDescent="0.25"/>
    <row r="201" ht="15.45" customHeight="1" x14ac:dyDescent="0.25"/>
    <row r="202" ht="15.45" customHeight="1" x14ac:dyDescent="0.25"/>
    <row r="203" ht="15.45" customHeight="1" x14ac:dyDescent="0.25"/>
    <row r="204" ht="15.45" customHeight="1" x14ac:dyDescent="0.25"/>
    <row r="205" ht="15.45" customHeight="1" x14ac:dyDescent="0.25"/>
    <row r="206" ht="15.45" customHeight="1" x14ac:dyDescent="0.25"/>
    <row r="207" ht="15.45" customHeight="1" x14ac:dyDescent="0.25"/>
    <row r="208" ht="15.45" customHeight="1" x14ac:dyDescent="0.25"/>
    <row r="209" ht="15.45" customHeight="1" x14ac:dyDescent="0.25"/>
    <row r="210" ht="15.45" customHeight="1" x14ac:dyDescent="0.25"/>
    <row r="211" ht="15.45" customHeight="1" x14ac:dyDescent="0.25"/>
    <row r="212" ht="15.45" customHeight="1" x14ac:dyDescent="0.25"/>
    <row r="213" ht="15.45" customHeight="1" x14ac:dyDescent="0.25"/>
    <row r="214" ht="15.45" customHeight="1" x14ac:dyDescent="0.25"/>
    <row r="215" ht="15.45" customHeight="1" x14ac:dyDescent="0.25"/>
    <row r="216" ht="15.45" customHeight="1" x14ac:dyDescent="0.25"/>
    <row r="217" ht="15.45" customHeight="1" x14ac:dyDescent="0.25"/>
    <row r="218" ht="15.45" customHeight="1" x14ac:dyDescent="0.25"/>
    <row r="219" ht="15.45" customHeight="1" x14ac:dyDescent="0.25"/>
    <row r="220" ht="15.45" customHeight="1" x14ac:dyDescent="0.25"/>
    <row r="221" ht="15.45" customHeight="1" x14ac:dyDescent="0.25"/>
    <row r="222" ht="15.45" customHeight="1" x14ac:dyDescent="0.25"/>
    <row r="223" ht="15.45" customHeight="1" x14ac:dyDescent="0.25"/>
    <row r="224" ht="15.45" customHeight="1" x14ac:dyDescent="0.25"/>
    <row r="225" ht="15.45" customHeight="1" x14ac:dyDescent="0.25"/>
    <row r="226" ht="15.45" customHeight="1" x14ac:dyDescent="0.25"/>
    <row r="227" ht="15.45" customHeight="1" x14ac:dyDescent="0.25"/>
    <row r="228" ht="15.45" customHeight="1" x14ac:dyDescent="0.25"/>
    <row r="229" ht="15.45" customHeight="1" x14ac:dyDescent="0.25"/>
    <row r="230" ht="15.45" customHeight="1" x14ac:dyDescent="0.25"/>
    <row r="231" ht="15.45" customHeight="1" x14ac:dyDescent="0.25"/>
    <row r="232" ht="15.45" customHeight="1" x14ac:dyDescent="0.25"/>
    <row r="233" ht="15.45" customHeight="1" x14ac:dyDescent="0.25"/>
    <row r="234" ht="15.45" customHeight="1" x14ac:dyDescent="0.25"/>
    <row r="235" ht="15.45" customHeight="1" x14ac:dyDescent="0.25"/>
    <row r="236" ht="15.45" customHeight="1" x14ac:dyDescent="0.25"/>
    <row r="237" ht="15.45" customHeight="1" x14ac:dyDescent="0.25"/>
    <row r="238" ht="15.45" customHeight="1" x14ac:dyDescent="0.25"/>
    <row r="239" ht="15.45" customHeight="1" x14ac:dyDescent="0.25"/>
    <row r="240" ht="15.45" customHeight="1" x14ac:dyDescent="0.25"/>
    <row r="241" ht="15.45" customHeight="1" x14ac:dyDescent="0.25"/>
    <row r="242" ht="15.45" customHeight="1" x14ac:dyDescent="0.25"/>
    <row r="243" ht="15.45" customHeight="1" x14ac:dyDescent="0.25"/>
    <row r="244" ht="15.45" customHeight="1" x14ac:dyDescent="0.25"/>
    <row r="245" ht="15.45" customHeight="1" x14ac:dyDescent="0.25"/>
    <row r="246" ht="15.45" customHeight="1" x14ac:dyDescent="0.25"/>
    <row r="247" ht="15.45" customHeight="1" x14ac:dyDescent="0.25"/>
    <row r="248" ht="15.45" customHeight="1" x14ac:dyDescent="0.25"/>
    <row r="249" ht="15.45" customHeight="1" x14ac:dyDescent="0.25"/>
    <row r="250" ht="15.45" customHeight="1" x14ac:dyDescent="0.25"/>
    <row r="251" ht="15.45" customHeight="1" x14ac:dyDescent="0.25"/>
    <row r="252" ht="15.45" customHeight="1" x14ac:dyDescent="0.25"/>
    <row r="253" ht="15.45" customHeight="1" x14ac:dyDescent="0.25"/>
    <row r="254" ht="15.45" customHeight="1" x14ac:dyDescent="0.25"/>
    <row r="255" ht="15.45" customHeight="1" x14ac:dyDescent="0.25"/>
    <row r="256" ht="15.45" customHeight="1" x14ac:dyDescent="0.25"/>
    <row r="257" ht="15.45" customHeight="1" x14ac:dyDescent="0.25"/>
    <row r="258" ht="15.45" customHeight="1" x14ac:dyDescent="0.25"/>
    <row r="259" ht="15.45" customHeight="1" x14ac:dyDescent="0.25"/>
    <row r="260" ht="15.45" customHeight="1" x14ac:dyDescent="0.25"/>
    <row r="261" ht="15.45" customHeight="1" x14ac:dyDescent="0.25"/>
    <row r="262" ht="15.45" customHeight="1" x14ac:dyDescent="0.25"/>
    <row r="263" ht="15.45" customHeight="1" x14ac:dyDescent="0.25"/>
    <row r="264" ht="15.45" customHeight="1" x14ac:dyDescent="0.25"/>
    <row r="265" ht="15.45" customHeight="1" x14ac:dyDescent="0.25"/>
    <row r="266" ht="15.45" customHeight="1" x14ac:dyDescent="0.25"/>
    <row r="267" ht="15.45" customHeight="1" x14ac:dyDescent="0.25"/>
    <row r="268" ht="15.45" customHeight="1" x14ac:dyDescent="0.25"/>
    <row r="269" ht="15.45" customHeight="1" x14ac:dyDescent="0.25"/>
    <row r="270" ht="15.45" customHeight="1" x14ac:dyDescent="0.25"/>
    <row r="271" ht="15.45" customHeight="1" x14ac:dyDescent="0.25"/>
    <row r="272" ht="15.45" customHeight="1" x14ac:dyDescent="0.25"/>
    <row r="273" ht="15.45" customHeight="1" x14ac:dyDescent="0.25"/>
    <row r="274" ht="15.45" customHeight="1" x14ac:dyDescent="0.25"/>
    <row r="275" ht="15.45" customHeight="1" x14ac:dyDescent="0.25"/>
    <row r="276" ht="15.45" customHeight="1" x14ac:dyDescent="0.25"/>
    <row r="277" ht="15.45" customHeight="1" x14ac:dyDescent="0.25"/>
    <row r="278" ht="15.45" customHeight="1" x14ac:dyDescent="0.25"/>
    <row r="279" ht="15.45" customHeight="1" x14ac:dyDescent="0.25"/>
    <row r="280" ht="15.45" customHeight="1" x14ac:dyDescent="0.25"/>
    <row r="281" ht="15.45" customHeight="1" x14ac:dyDescent="0.25"/>
    <row r="282" ht="15.45" customHeight="1" x14ac:dyDescent="0.25"/>
    <row r="283" ht="15.45" customHeight="1" x14ac:dyDescent="0.25"/>
    <row r="284" ht="15.45" customHeight="1" x14ac:dyDescent="0.25"/>
    <row r="285" ht="15.45" customHeight="1" x14ac:dyDescent="0.25"/>
    <row r="286" ht="15.45" customHeight="1" x14ac:dyDescent="0.25"/>
    <row r="287" ht="15.45" customHeight="1" x14ac:dyDescent="0.25"/>
    <row r="288" ht="15.45" customHeight="1" x14ac:dyDescent="0.25"/>
    <row r="289" ht="15.45" customHeight="1" x14ac:dyDescent="0.25"/>
    <row r="290" ht="15.45" customHeight="1" x14ac:dyDescent="0.25"/>
    <row r="291" ht="15.45" customHeight="1" x14ac:dyDescent="0.25"/>
    <row r="292" ht="15.45" customHeight="1" x14ac:dyDescent="0.25"/>
    <row r="293" ht="15.45" customHeight="1" x14ac:dyDescent="0.25"/>
    <row r="294" ht="15.45" customHeight="1" x14ac:dyDescent="0.25"/>
    <row r="295" ht="15.45" customHeight="1" x14ac:dyDescent="0.25"/>
    <row r="296" ht="15.45" customHeight="1" x14ac:dyDescent="0.25"/>
    <row r="297" ht="15.45" customHeight="1" x14ac:dyDescent="0.25"/>
    <row r="298" ht="15.45" customHeight="1" x14ac:dyDescent="0.25"/>
    <row r="299" ht="15.45" customHeight="1" x14ac:dyDescent="0.25"/>
    <row r="300" ht="15.45" customHeight="1" x14ac:dyDescent="0.25"/>
    <row r="301" ht="15.45" customHeight="1" x14ac:dyDescent="0.25"/>
    <row r="302" ht="15.45" customHeight="1" x14ac:dyDescent="0.25"/>
    <row r="303" ht="15.45" customHeight="1" x14ac:dyDescent="0.25"/>
    <row r="304" ht="15.45" customHeight="1" x14ac:dyDescent="0.25"/>
    <row r="305" ht="15.45" customHeight="1" x14ac:dyDescent="0.25"/>
    <row r="306" ht="15.45" customHeight="1" x14ac:dyDescent="0.25"/>
    <row r="307" ht="15.45" customHeight="1" x14ac:dyDescent="0.25"/>
    <row r="308" ht="15.45" customHeight="1" x14ac:dyDescent="0.25"/>
    <row r="309" ht="15.45" customHeight="1" x14ac:dyDescent="0.25"/>
    <row r="310" ht="15.45" customHeight="1" x14ac:dyDescent="0.25"/>
    <row r="311" ht="15.45" customHeight="1" x14ac:dyDescent="0.25"/>
    <row r="312" ht="15.45" customHeight="1" x14ac:dyDescent="0.25"/>
    <row r="313" ht="15.45" customHeight="1" x14ac:dyDescent="0.25"/>
    <row r="314" ht="15.45" customHeight="1" x14ac:dyDescent="0.25"/>
    <row r="315" ht="15.45" customHeight="1" x14ac:dyDescent="0.25"/>
    <row r="316" ht="15.45" customHeight="1" x14ac:dyDescent="0.25"/>
    <row r="317" ht="15.45" customHeight="1" x14ac:dyDescent="0.25"/>
    <row r="318" ht="15.45" customHeight="1" x14ac:dyDescent="0.25"/>
    <row r="319" ht="15.45" customHeight="1" x14ac:dyDescent="0.25"/>
    <row r="320" ht="15.45" customHeight="1" x14ac:dyDescent="0.25"/>
    <row r="321" ht="15.45" customHeight="1" x14ac:dyDescent="0.25"/>
    <row r="322" ht="15.45" customHeight="1" x14ac:dyDescent="0.25"/>
    <row r="323" ht="15.45" customHeight="1" x14ac:dyDescent="0.25"/>
    <row r="324" ht="15.45" customHeight="1" x14ac:dyDescent="0.25"/>
    <row r="325" ht="15.45" customHeight="1" x14ac:dyDescent="0.25"/>
    <row r="326" ht="15.45" customHeight="1" x14ac:dyDescent="0.25"/>
    <row r="327" ht="15.45" customHeight="1" x14ac:dyDescent="0.25"/>
    <row r="328" ht="15.45" customHeight="1" x14ac:dyDescent="0.25"/>
    <row r="329" ht="15.45" customHeight="1" x14ac:dyDescent="0.25"/>
    <row r="330" ht="15.45" customHeight="1" x14ac:dyDescent="0.25"/>
    <row r="331" ht="15.45" customHeight="1" x14ac:dyDescent="0.25"/>
    <row r="332" ht="15.45" customHeight="1" x14ac:dyDescent="0.25"/>
    <row r="333" ht="15.45" customHeight="1" x14ac:dyDescent="0.25"/>
    <row r="334" ht="15.45" customHeight="1" x14ac:dyDescent="0.25"/>
    <row r="335" ht="15.45" customHeight="1" x14ac:dyDescent="0.25"/>
    <row r="336" ht="15.45" customHeight="1" x14ac:dyDescent="0.25"/>
    <row r="337" ht="15.45" customHeight="1" x14ac:dyDescent="0.25"/>
    <row r="338" ht="15.45" customHeight="1" x14ac:dyDescent="0.25"/>
    <row r="339" ht="15.45" customHeight="1" x14ac:dyDescent="0.25"/>
    <row r="340" ht="15.45" customHeight="1" x14ac:dyDescent="0.25"/>
    <row r="341" ht="15.45" customHeight="1" x14ac:dyDescent="0.25"/>
    <row r="342" ht="15.45" customHeight="1" x14ac:dyDescent="0.25"/>
    <row r="343" ht="15.45" customHeight="1" x14ac:dyDescent="0.25"/>
    <row r="344" ht="15.45" customHeight="1" x14ac:dyDescent="0.25"/>
    <row r="345" ht="15.45" customHeight="1" x14ac:dyDescent="0.25"/>
    <row r="346" ht="15.45" customHeight="1" x14ac:dyDescent="0.25"/>
    <row r="347" ht="15.45" customHeight="1" x14ac:dyDescent="0.25"/>
    <row r="348" ht="15.45" customHeight="1" x14ac:dyDescent="0.25"/>
    <row r="349" ht="15.45" customHeight="1" x14ac:dyDescent="0.25"/>
    <row r="350" ht="15.45" customHeight="1" x14ac:dyDescent="0.25"/>
    <row r="351" ht="15.45" customHeight="1" x14ac:dyDescent="0.25"/>
    <row r="352" ht="15.45" customHeight="1" x14ac:dyDescent="0.25"/>
    <row r="353" ht="15.45" customHeight="1" x14ac:dyDescent="0.25"/>
    <row r="354" ht="15.45" customHeight="1" x14ac:dyDescent="0.25"/>
    <row r="355" ht="15.45" customHeight="1" x14ac:dyDescent="0.25"/>
    <row r="356" ht="15.45" customHeight="1" x14ac:dyDescent="0.25"/>
    <row r="357" ht="15.45" customHeight="1" x14ac:dyDescent="0.25"/>
    <row r="358" ht="15.45" customHeight="1" x14ac:dyDescent="0.25"/>
    <row r="359" ht="15.45" customHeight="1" x14ac:dyDescent="0.25"/>
    <row r="360" ht="15.45" customHeight="1" x14ac:dyDescent="0.25"/>
    <row r="361" ht="15.45" customHeight="1" x14ac:dyDescent="0.25"/>
    <row r="362" ht="15.45" customHeight="1" x14ac:dyDescent="0.25"/>
    <row r="363" ht="15.45" customHeight="1" x14ac:dyDescent="0.25"/>
    <row r="364" ht="15.45" customHeight="1" x14ac:dyDescent="0.25"/>
    <row r="365" ht="15.45" customHeight="1" x14ac:dyDescent="0.25"/>
    <row r="366" ht="15.45" customHeight="1" x14ac:dyDescent="0.25"/>
    <row r="367" ht="15.45" customHeight="1" x14ac:dyDescent="0.25"/>
    <row r="368" ht="15.45" customHeight="1" x14ac:dyDescent="0.25"/>
    <row r="369" ht="15.45" customHeight="1" x14ac:dyDescent="0.25"/>
    <row r="370" ht="15.45" customHeight="1" x14ac:dyDescent="0.25"/>
    <row r="371" ht="15.45" customHeight="1" x14ac:dyDescent="0.25"/>
    <row r="372" ht="15.45" customHeight="1" x14ac:dyDescent="0.25"/>
    <row r="373" ht="15.45" customHeight="1" x14ac:dyDescent="0.25"/>
    <row r="374" ht="15.45" customHeight="1" x14ac:dyDescent="0.25"/>
    <row r="375" ht="15.45" customHeight="1" x14ac:dyDescent="0.25"/>
    <row r="376" ht="15.45" customHeight="1" x14ac:dyDescent="0.25"/>
    <row r="377" ht="15.45" customHeight="1" x14ac:dyDescent="0.25"/>
    <row r="378" ht="15.45" customHeight="1" x14ac:dyDescent="0.25"/>
    <row r="379" ht="15.45" customHeight="1" x14ac:dyDescent="0.25"/>
    <row r="380" ht="15.45" customHeight="1" x14ac:dyDescent="0.25"/>
    <row r="381" ht="15.45" customHeight="1" x14ac:dyDescent="0.25"/>
    <row r="382" ht="15.45" customHeight="1" x14ac:dyDescent="0.25"/>
    <row r="383" ht="15.45" customHeight="1" x14ac:dyDescent="0.25"/>
    <row r="384" ht="15.45" customHeight="1" x14ac:dyDescent="0.25"/>
    <row r="385" ht="15.45" customHeight="1" x14ac:dyDescent="0.25"/>
    <row r="386" ht="15.45" customHeight="1" x14ac:dyDescent="0.25"/>
    <row r="387" ht="15.45" customHeight="1" x14ac:dyDescent="0.25"/>
    <row r="388" ht="15.45" customHeight="1" x14ac:dyDescent="0.25"/>
    <row r="389" ht="15.45" customHeight="1" x14ac:dyDescent="0.25"/>
    <row r="390" ht="15.45" customHeight="1" x14ac:dyDescent="0.25"/>
    <row r="391" ht="15.45" customHeight="1" x14ac:dyDescent="0.25"/>
    <row r="392" ht="15.45" customHeight="1" x14ac:dyDescent="0.25"/>
    <row r="393" ht="15.45" customHeight="1" x14ac:dyDescent="0.25"/>
    <row r="394" ht="15.45" customHeight="1" x14ac:dyDescent="0.25"/>
    <row r="395" ht="15.45" customHeight="1" x14ac:dyDescent="0.25"/>
    <row r="396" ht="15.45" customHeight="1" x14ac:dyDescent="0.25"/>
    <row r="397" ht="15.45" customHeight="1" x14ac:dyDescent="0.25"/>
    <row r="398" ht="15.45" customHeight="1" x14ac:dyDescent="0.25"/>
    <row r="399" ht="15.45" customHeight="1" x14ac:dyDescent="0.25"/>
    <row r="400" ht="15.45" customHeight="1" x14ac:dyDescent="0.25"/>
    <row r="401" ht="15.45" customHeight="1" x14ac:dyDescent="0.25"/>
    <row r="402" ht="15.45" customHeight="1" x14ac:dyDescent="0.25"/>
    <row r="403" ht="15.45" customHeight="1" x14ac:dyDescent="0.25"/>
    <row r="404" ht="15.45" customHeight="1" x14ac:dyDescent="0.25"/>
    <row r="405" ht="15.45" customHeight="1" x14ac:dyDescent="0.25"/>
    <row r="406" ht="15.45" customHeight="1" x14ac:dyDescent="0.25"/>
    <row r="407" ht="15.45" customHeight="1" x14ac:dyDescent="0.25"/>
    <row r="408" ht="15.45" customHeight="1" x14ac:dyDescent="0.25"/>
    <row r="409" ht="15.45" customHeight="1" x14ac:dyDescent="0.25"/>
    <row r="410" ht="15.45" customHeight="1" x14ac:dyDescent="0.25"/>
    <row r="411" ht="15.45" customHeight="1" x14ac:dyDescent="0.25"/>
    <row r="412" ht="15.45" customHeight="1" x14ac:dyDescent="0.25"/>
    <row r="413" ht="15.45" customHeight="1" x14ac:dyDescent="0.25"/>
    <row r="414" ht="15.45" customHeight="1" x14ac:dyDescent="0.25"/>
    <row r="415" ht="15.45" customHeight="1" x14ac:dyDescent="0.25"/>
    <row r="416" ht="15.45" customHeight="1" x14ac:dyDescent="0.25"/>
    <row r="417" ht="15.45" customHeight="1" x14ac:dyDescent="0.25"/>
    <row r="418" ht="15.45" customHeight="1" x14ac:dyDescent="0.25"/>
    <row r="419" ht="15.45" customHeight="1" x14ac:dyDescent="0.25"/>
    <row r="420" ht="15.45" customHeight="1" x14ac:dyDescent="0.25"/>
    <row r="421" ht="15.45" customHeight="1" x14ac:dyDescent="0.25"/>
    <row r="422" ht="15.45" customHeight="1" x14ac:dyDescent="0.25"/>
    <row r="423" ht="15.45" customHeight="1" x14ac:dyDescent="0.25"/>
    <row r="424" ht="15.45" customHeight="1" x14ac:dyDescent="0.25"/>
    <row r="425" ht="15.45" customHeight="1" x14ac:dyDescent="0.25"/>
    <row r="426" ht="15.45" customHeight="1" x14ac:dyDescent="0.25"/>
    <row r="427" ht="15.45" customHeight="1" x14ac:dyDescent="0.25"/>
    <row r="428" ht="15.45" customHeight="1" x14ac:dyDescent="0.25"/>
    <row r="429" ht="15.45" customHeight="1" x14ac:dyDescent="0.25"/>
    <row r="430" ht="15.45" customHeight="1" x14ac:dyDescent="0.25"/>
    <row r="431" ht="15.45" customHeight="1" x14ac:dyDescent="0.25"/>
    <row r="432" ht="15.45" customHeight="1" x14ac:dyDescent="0.25"/>
    <row r="433" ht="15.45" customHeight="1" x14ac:dyDescent="0.25"/>
    <row r="434" ht="15.45" customHeight="1" x14ac:dyDescent="0.25"/>
    <row r="435" ht="15.45" customHeight="1" x14ac:dyDescent="0.25"/>
    <row r="436" ht="15.45" customHeight="1" x14ac:dyDescent="0.25"/>
    <row r="437" ht="15.45" customHeight="1" x14ac:dyDescent="0.25"/>
    <row r="438" ht="15.45" customHeight="1" x14ac:dyDescent="0.25"/>
    <row r="439" ht="15.45" customHeight="1" x14ac:dyDescent="0.25"/>
    <row r="440" ht="15.45" customHeight="1" x14ac:dyDescent="0.25"/>
    <row r="441" ht="15.45" customHeight="1" x14ac:dyDescent="0.25"/>
    <row r="442" ht="15.45" customHeight="1" x14ac:dyDescent="0.25"/>
    <row r="443" ht="15.45" customHeight="1" x14ac:dyDescent="0.25"/>
    <row r="444" ht="15.45" customHeight="1" x14ac:dyDescent="0.25"/>
    <row r="445" ht="15.45" customHeight="1" x14ac:dyDescent="0.25"/>
    <row r="446" ht="15.45" customHeight="1" x14ac:dyDescent="0.25"/>
    <row r="447" ht="15.45" customHeight="1" x14ac:dyDescent="0.25"/>
    <row r="448" ht="15.45" customHeight="1" x14ac:dyDescent="0.25"/>
    <row r="449" ht="15.45" customHeight="1" x14ac:dyDescent="0.25"/>
    <row r="450" ht="15.45" customHeight="1" x14ac:dyDescent="0.25"/>
    <row r="451" ht="15.45" customHeight="1" x14ac:dyDescent="0.25"/>
    <row r="452" ht="15.45" customHeight="1" x14ac:dyDescent="0.25"/>
    <row r="453" ht="15.45" customHeight="1" x14ac:dyDescent="0.25"/>
    <row r="454" ht="15.45" customHeight="1" x14ac:dyDescent="0.25"/>
    <row r="455" ht="15.45" customHeight="1" x14ac:dyDescent="0.25"/>
    <row r="456" ht="15.45" customHeight="1" x14ac:dyDescent="0.25"/>
    <row r="457" ht="15.45" customHeight="1" x14ac:dyDescent="0.25"/>
    <row r="458" ht="15.45" customHeight="1" x14ac:dyDescent="0.25"/>
    <row r="459" ht="15.45" customHeight="1" x14ac:dyDescent="0.25"/>
    <row r="460" ht="15.45" customHeight="1" x14ac:dyDescent="0.25"/>
    <row r="461" ht="15.45" customHeight="1" x14ac:dyDescent="0.25"/>
    <row r="462" ht="15.45" customHeight="1" x14ac:dyDescent="0.25"/>
    <row r="463" ht="15.45" customHeight="1" x14ac:dyDescent="0.25"/>
    <row r="464" ht="15.45" customHeight="1" x14ac:dyDescent="0.25"/>
    <row r="465" ht="15.45" customHeight="1" x14ac:dyDescent="0.25"/>
    <row r="466" ht="15.45" customHeight="1" x14ac:dyDescent="0.25"/>
    <row r="467" ht="15.45" customHeight="1" x14ac:dyDescent="0.25"/>
    <row r="468" ht="15.45" customHeight="1" x14ac:dyDescent="0.25"/>
    <row r="469" ht="15.45" customHeight="1" x14ac:dyDescent="0.25"/>
    <row r="470" ht="15.45" customHeight="1" x14ac:dyDescent="0.25"/>
    <row r="471" ht="15.45" customHeight="1" x14ac:dyDescent="0.25"/>
    <row r="472" ht="15.45" customHeight="1" x14ac:dyDescent="0.25"/>
    <row r="473" ht="15.45" customHeight="1" x14ac:dyDescent="0.25"/>
    <row r="474" ht="15.45" customHeight="1" x14ac:dyDescent="0.25"/>
    <row r="475" ht="15.45" customHeight="1" x14ac:dyDescent="0.25"/>
    <row r="476" ht="15.45" customHeight="1" x14ac:dyDescent="0.25"/>
    <row r="477" ht="15.45" customHeight="1" x14ac:dyDescent="0.25"/>
    <row r="478" ht="15.45" customHeight="1" x14ac:dyDescent="0.25"/>
    <row r="479" ht="15.45" customHeight="1" x14ac:dyDescent="0.25"/>
    <row r="480" ht="15.45" customHeight="1" x14ac:dyDescent="0.25"/>
    <row r="481" ht="15.45" customHeight="1" x14ac:dyDescent="0.25"/>
    <row r="482" ht="15.45" customHeight="1" x14ac:dyDescent="0.25"/>
    <row r="483" ht="15.45" customHeight="1" x14ac:dyDescent="0.25"/>
    <row r="484" ht="15.45" customHeight="1" x14ac:dyDescent="0.25"/>
    <row r="485" ht="15.45" customHeight="1" x14ac:dyDescent="0.25"/>
    <row r="486" ht="15.45" customHeight="1" x14ac:dyDescent="0.25"/>
    <row r="487" ht="15.45" customHeight="1" x14ac:dyDescent="0.25"/>
    <row r="488" ht="15.45" customHeight="1" x14ac:dyDescent="0.25"/>
    <row r="489" ht="15.45" customHeight="1" x14ac:dyDescent="0.25"/>
    <row r="490" ht="15.45" customHeight="1" x14ac:dyDescent="0.25"/>
    <row r="491" ht="15.45" customHeight="1" x14ac:dyDescent="0.25"/>
    <row r="492" ht="15.45" customHeight="1" x14ac:dyDescent="0.25"/>
    <row r="493" ht="15.45" customHeight="1" x14ac:dyDescent="0.25"/>
    <row r="494" ht="15.45" customHeight="1" x14ac:dyDescent="0.25"/>
    <row r="495" ht="15.45" customHeight="1" x14ac:dyDescent="0.25"/>
    <row r="496" ht="15.45" customHeight="1" x14ac:dyDescent="0.25"/>
    <row r="497" ht="15.45" customHeight="1" x14ac:dyDescent="0.25"/>
    <row r="498" ht="15.45" customHeight="1" x14ac:dyDescent="0.25"/>
    <row r="499" ht="15.45" customHeight="1" x14ac:dyDescent="0.25"/>
    <row r="500" ht="15.45" customHeight="1" x14ac:dyDescent="0.25"/>
    <row r="501" ht="15.45" customHeight="1" x14ac:dyDescent="0.25"/>
    <row r="502" ht="15.45" customHeight="1" x14ac:dyDescent="0.25"/>
    <row r="503" ht="15.45" customHeight="1" x14ac:dyDescent="0.25"/>
    <row r="504" ht="15.45" customHeight="1" x14ac:dyDescent="0.25"/>
    <row r="505" ht="15.45" customHeight="1" x14ac:dyDescent="0.25"/>
    <row r="506" ht="15.45" customHeight="1" x14ac:dyDescent="0.25"/>
    <row r="507" ht="15.45" customHeight="1" x14ac:dyDescent="0.25"/>
    <row r="508" ht="15.45" customHeight="1" x14ac:dyDescent="0.25"/>
    <row r="509" ht="15.45" customHeight="1" x14ac:dyDescent="0.25"/>
    <row r="510" ht="15.45" customHeight="1" x14ac:dyDescent="0.25"/>
    <row r="511" ht="15.45" customHeight="1" x14ac:dyDescent="0.25"/>
    <row r="512" ht="15.45" customHeight="1" x14ac:dyDescent="0.25"/>
    <row r="513" ht="15.45" customHeight="1" x14ac:dyDescent="0.25"/>
    <row r="514" ht="15.45" customHeight="1" x14ac:dyDescent="0.25"/>
    <row r="515" ht="15.45" customHeight="1" x14ac:dyDescent="0.25"/>
    <row r="516" ht="15.45" customHeight="1" x14ac:dyDescent="0.25"/>
    <row r="517" ht="15.45" customHeight="1" x14ac:dyDescent="0.25"/>
    <row r="518" ht="15.45" customHeight="1" x14ac:dyDescent="0.25"/>
    <row r="519" ht="15.45" customHeight="1" x14ac:dyDescent="0.25"/>
    <row r="520" ht="15.45" customHeight="1" x14ac:dyDescent="0.25"/>
    <row r="521" ht="15.45" customHeight="1" x14ac:dyDescent="0.25"/>
    <row r="522" ht="15.45" customHeight="1" x14ac:dyDescent="0.25"/>
    <row r="523" ht="15.45" customHeight="1" x14ac:dyDescent="0.25"/>
    <row r="524" ht="15.45" customHeight="1" x14ac:dyDescent="0.25"/>
    <row r="525" ht="15.45" customHeight="1" x14ac:dyDescent="0.25"/>
    <row r="526" ht="15.45" customHeight="1" x14ac:dyDescent="0.25"/>
    <row r="527" ht="15.45" customHeight="1" x14ac:dyDescent="0.25"/>
    <row r="528" ht="15.45" customHeight="1" x14ac:dyDescent="0.25"/>
    <row r="529" ht="15.45" customHeight="1" x14ac:dyDescent="0.25"/>
    <row r="530" ht="15.45" customHeight="1" x14ac:dyDescent="0.25"/>
    <row r="531" ht="15.45" customHeight="1" x14ac:dyDescent="0.25"/>
    <row r="532" ht="15.45" customHeight="1" x14ac:dyDescent="0.25"/>
    <row r="533" ht="15.45" customHeight="1" x14ac:dyDescent="0.25"/>
    <row r="534" ht="15.45" customHeight="1" x14ac:dyDescent="0.25"/>
    <row r="535" ht="15.45" customHeight="1" x14ac:dyDescent="0.25"/>
    <row r="536" ht="15.45" customHeight="1" x14ac:dyDescent="0.25"/>
    <row r="537" ht="15.45" customHeight="1" x14ac:dyDescent="0.25"/>
    <row r="538" ht="15.45" customHeight="1" x14ac:dyDescent="0.25"/>
    <row r="539" ht="15.45" customHeight="1" x14ac:dyDescent="0.25"/>
    <row r="540" ht="15.45" customHeight="1" x14ac:dyDescent="0.25"/>
    <row r="541" ht="15.45" customHeight="1" x14ac:dyDescent="0.25"/>
    <row r="542" ht="15.45" customHeight="1" x14ac:dyDescent="0.25"/>
    <row r="543" ht="15.45" customHeight="1" x14ac:dyDescent="0.25"/>
    <row r="544" ht="15.45" customHeight="1" x14ac:dyDescent="0.25"/>
    <row r="545" ht="15.45" customHeight="1" x14ac:dyDescent="0.25"/>
    <row r="546" ht="15.45" customHeight="1" x14ac:dyDescent="0.25"/>
    <row r="547" ht="15.45" customHeight="1" x14ac:dyDescent="0.25"/>
    <row r="548" ht="15.45" customHeight="1" x14ac:dyDescent="0.25"/>
    <row r="549" ht="15.45" customHeight="1" x14ac:dyDescent="0.25"/>
    <row r="550" ht="15.45" customHeight="1" x14ac:dyDescent="0.25"/>
    <row r="551" ht="15.45" customHeight="1" x14ac:dyDescent="0.25"/>
    <row r="552" ht="15.45" customHeight="1" x14ac:dyDescent="0.25"/>
    <row r="553" ht="15.45" customHeight="1" x14ac:dyDescent="0.25"/>
    <row r="554" ht="15.45" customHeight="1" x14ac:dyDescent="0.25"/>
    <row r="555" ht="15.45" customHeight="1" x14ac:dyDescent="0.25"/>
    <row r="556" ht="15.45" customHeight="1" x14ac:dyDescent="0.25"/>
    <row r="557" ht="15.45" customHeight="1" x14ac:dyDescent="0.25"/>
    <row r="558" ht="15.45" customHeight="1" x14ac:dyDescent="0.25"/>
    <row r="559" ht="15.45" customHeight="1" x14ac:dyDescent="0.25"/>
    <row r="560" ht="15.45" customHeight="1" x14ac:dyDescent="0.25"/>
    <row r="561" ht="15.45" customHeight="1" x14ac:dyDescent="0.25"/>
    <row r="562" ht="15.45" customHeight="1" x14ac:dyDescent="0.25"/>
    <row r="563" ht="15.45" customHeight="1" x14ac:dyDescent="0.25"/>
    <row r="564" ht="15.45" customHeight="1" x14ac:dyDescent="0.25"/>
    <row r="565" ht="15.45" customHeight="1" x14ac:dyDescent="0.25"/>
    <row r="566" ht="15.45" customHeight="1" x14ac:dyDescent="0.25"/>
    <row r="567" ht="15.45" customHeight="1" x14ac:dyDescent="0.25"/>
    <row r="568" ht="15.45" customHeight="1" x14ac:dyDescent="0.25"/>
    <row r="569" ht="15.45" customHeight="1" x14ac:dyDescent="0.25"/>
    <row r="570" ht="15.45" customHeight="1" x14ac:dyDescent="0.25"/>
    <row r="571" ht="15.45" customHeight="1" x14ac:dyDescent="0.25"/>
    <row r="572" ht="15.45" customHeight="1" x14ac:dyDescent="0.25"/>
    <row r="573" ht="15.45" customHeight="1" x14ac:dyDescent="0.25"/>
    <row r="574" ht="15.45" customHeight="1" x14ac:dyDescent="0.25"/>
    <row r="575" ht="15.45" customHeight="1" x14ac:dyDescent="0.25"/>
    <row r="576" ht="15.45" customHeight="1" x14ac:dyDescent="0.25"/>
    <row r="577" ht="15.45" customHeight="1" x14ac:dyDescent="0.25"/>
    <row r="578" ht="15.45" customHeight="1" x14ac:dyDescent="0.25"/>
    <row r="579" ht="15.45" customHeight="1" x14ac:dyDescent="0.25"/>
    <row r="580" ht="15.45" customHeight="1" x14ac:dyDescent="0.25"/>
    <row r="581" ht="15.45" customHeight="1" x14ac:dyDescent="0.25"/>
    <row r="582" ht="15.45" customHeight="1" x14ac:dyDescent="0.25"/>
    <row r="583" ht="15.45" customHeight="1" x14ac:dyDescent="0.25"/>
    <row r="584" ht="15.45" customHeight="1" x14ac:dyDescent="0.25"/>
    <row r="585" ht="15.45" customHeight="1" x14ac:dyDescent="0.25"/>
    <row r="586" ht="15.45" customHeight="1" x14ac:dyDescent="0.25"/>
    <row r="587" ht="15.45" customHeight="1" x14ac:dyDescent="0.25"/>
    <row r="588" ht="15.45" customHeight="1" x14ac:dyDescent="0.25"/>
    <row r="589" ht="15.45" customHeight="1" x14ac:dyDescent="0.25"/>
    <row r="590" ht="15.45" customHeight="1" x14ac:dyDescent="0.25"/>
    <row r="591" ht="15.45" customHeight="1" x14ac:dyDescent="0.25"/>
    <row r="592" ht="15.45" customHeight="1" x14ac:dyDescent="0.25"/>
    <row r="593" ht="15.45" customHeight="1" x14ac:dyDescent="0.25"/>
    <row r="594" ht="15.45" customHeight="1" x14ac:dyDescent="0.25"/>
    <row r="595" ht="15.45" customHeight="1" x14ac:dyDescent="0.25"/>
    <row r="596" ht="15.45" customHeight="1" x14ac:dyDescent="0.25"/>
    <row r="597" ht="15.45" customHeight="1" x14ac:dyDescent="0.25"/>
    <row r="598" ht="15.45" customHeight="1" x14ac:dyDescent="0.25"/>
    <row r="599" ht="15.45" customHeight="1" x14ac:dyDescent="0.25"/>
    <row r="600" ht="15.45" customHeight="1" x14ac:dyDescent="0.25"/>
    <row r="601" ht="15.45" customHeight="1" x14ac:dyDescent="0.25"/>
    <row r="602" ht="15.45" customHeight="1" x14ac:dyDescent="0.25"/>
    <row r="603" ht="15.45" customHeight="1" x14ac:dyDescent="0.25"/>
    <row r="604" ht="15.45" customHeight="1" x14ac:dyDescent="0.25"/>
    <row r="605" ht="15.45" customHeight="1" x14ac:dyDescent="0.25"/>
    <row r="606" ht="15.45" customHeight="1" x14ac:dyDescent="0.25"/>
    <row r="607" ht="15.45" customHeight="1" x14ac:dyDescent="0.25"/>
    <row r="608" ht="15.45" customHeight="1" x14ac:dyDescent="0.25"/>
    <row r="609" ht="15.45" customHeight="1" x14ac:dyDescent="0.25"/>
    <row r="610" ht="15.45" customHeight="1" x14ac:dyDescent="0.25"/>
    <row r="611" ht="15.45" customHeight="1" x14ac:dyDescent="0.25"/>
    <row r="612" ht="15.45" customHeight="1" x14ac:dyDescent="0.25"/>
    <row r="613" ht="15.45" customHeight="1" x14ac:dyDescent="0.25"/>
    <row r="614" ht="15.45" customHeight="1" x14ac:dyDescent="0.25"/>
    <row r="615" ht="15.45" customHeight="1" x14ac:dyDescent="0.25"/>
    <row r="616" ht="15.45" customHeight="1" x14ac:dyDescent="0.25"/>
    <row r="617" ht="15.45" customHeight="1" x14ac:dyDescent="0.25"/>
    <row r="618" ht="15.45" customHeight="1" x14ac:dyDescent="0.25"/>
    <row r="619" ht="15.45" customHeight="1" x14ac:dyDescent="0.25"/>
    <row r="620" ht="15.45" customHeight="1" x14ac:dyDescent="0.25"/>
    <row r="621" ht="15.45" customHeight="1" x14ac:dyDescent="0.25"/>
    <row r="622" ht="15.45" customHeight="1" x14ac:dyDescent="0.25"/>
    <row r="623" ht="15.45" customHeight="1" x14ac:dyDescent="0.25"/>
    <row r="624" ht="15.45" customHeight="1" x14ac:dyDescent="0.25"/>
    <row r="625" ht="15.45" customHeight="1" x14ac:dyDescent="0.25"/>
    <row r="626" ht="15.45" customHeight="1" x14ac:dyDescent="0.25"/>
    <row r="627" ht="15.45" customHeight="1" x14ac:dyDescent="0.25"/>
    <row r="628" ht="15.45" customHeight="1" x14ac:dyDescent="0.25"/>
    <row r="629" ht="15.45" customHeight="1" x14ac:dyDescent="0.25"/>
    <row r="630" ht="15.45" customHeight="1" x14ac:dyDescent="0.25"/>
    <row r="631" ht="15.45" customHeight="1" x14ac:dyDescent="0.25"/>
    <row r="632" ht="15.45" customHeight="1" x14ac:dyDescent="0.25"/>
    <row r="633" ht="15.45" customHeight="1" x14ac:dyDescent="0.25"/>
    <row r="634" ht="15.45" customHeight="1" x14ac:dyDescent="0.25"/>
    <row r="635" ht="15.45" customHeight="1" x14ac:dyDescent="0.25"/>
    <row r="636" ht="15.45" customHeight="1" x14ac:dyDescent="0.25"/>
    <row r="637" ht="15.45" customHeight="1" x14ac:dyDescent="0.25"/>
    <row r="638" ht="15.45" customHeight="1" x14ac:dyDescent="0.25"/>
    <row r="639" ht="15.45" customHeight="1" x14ac:dyDescent="0.25"/>
    <row r="640" ht="15.45" customHeight="1" x14ac:dyDescent="0.25"/>
    <row r="641" ht="15.45" customHeight="1" x14ac:dyDescent="0.25"/>
    <row r="642" ht="15.45" customHeight="1" x14ac:dyDescent="0.25"/>
    <row r="643" ht="15.45" customHeight="1" x14ac:dyDescent="0.25"/>
    <row r="644" ht="15.45" customHeight="1" x14ac:dyDescent="0.25"/>
    <row r="645" ht="15.45" customHeight="1" x14ac:dyDescent="0.25"/>
    <row r="646" ht="15.45" customHeight="1" x14ac:dyDescent="0.25"/>
    <row r="647" ht="15.45" customHeight="1" x14ac:dyDescent="0.25"/>
    <row r="648" ht="15.45" customHeight="1" x14ac:dyDescent="0.25"/>
    <row r="649" ht="15.45" customHeight="1" x14ac:dyDescent="0.25"/>
    <row r="650" ht="15.45" customHeight="1" x14ac:dyDescent="0.25"/>
    <row r="651" ht="15.45" customHeight="1" x14ac:dyDescent="0.25"/>
    <row r="652" ht="15.45" customHeight="1" x14ac:dyDescent="0.25"/>
    <row r="653" ht="15.45" customHeight="1" x14ac:dyDescent="0.25"/>
    <row r="654" ht="15.45" customHeight="1" x14ac:dyDescent="0.25"/>
    <row r="655" ht="15.45" customHeight="1" x14ac:dyDescent="0.25"/>
    <row r="656" ht="15.45" customHeight="1" x14ac:dyDescent="0.25"/>
    <row r="657" ht="15.45" customHeight="1" x14ac:dyDescent="0.25"/>
    <row r="658" ht="15.45" customHeight="1" x14ac:dyDescent="0.25"/>
    <row r="659" ht="15.45" customHeight="1" x14ac:dyDescent="0.25"/>
    <row r="660" ht="15.45" customHeight="1" x14ac:dyDescent="0.25"/>
    <row r="661" ht="15.45" customHeight="1" x14ac:dyDescent="0.25"/>
    <row r="662" ht="15.45" customHeight="1" x14ac:dyDescent="0.25"/>
    <row r="663" ht="15.45" customHeight="1" x14ac:dyDescent="0.25"/>
    <row r="664" ht="15.45" customHeight="1" x14ac:dyDescent="0.25"/>
    <row r="665" ht="15.45" customHeight="1" x14ac:dyDescent="0.25"/>
    <row r="666" ht="15.45" customHeight="1" x14ac:dyDescent="0.25"/>
    <row r="667" ht="15.45" customHeight="1" x14ac:dyDescent="0.25"/>
    <row r="668" ht="15.45" customHeight="1" x14ac:dyDescent="0.25"/>
    <row r="669" ht="15.45" customHeight="1" x14ac:dyDescent="0.25"/>
    <row r="670" ht="15.45" customHeight="1" x14ac:dyDescent="0.25"/>
    <row r="671" ht="15.45" customHeight="1" x14ac:dyDescent="0.25"/>
    <row r="672" ht="15.45" customHeight="1" x14ac:dyDescent="0.25"/>
    <row r="673" ht="15.45" customHeight="1" x14ac:dyDescent="0.25"/>
    <row r="674" ht="15.45" customHeight="1" x14ac:dyDescent="0.25"/>
    <row r="675" ht="15.45" customHeight="1" x14ac:dyDescent="0.25"/>
    <row r="676" ht="15.45" customHeight="1" x14ac:dyDescent="0.25"/>
    <row r="677" ht="15.45" customHeight="1" x14ac:dyDescent="0.25"/>
    <row r="678" ht="15.45" customHeight="1" x14ac:dyDescent="0.25"/>
    <row r="679" ht="15.45" customHeight="1" x14ac:dyDescent="0.25"/>
    <row r="680" ht="15.45" customHeight="1" x14ac:dyDescent="0.25"/>
    <row r="681" ht="15.45" customHeight="1" x14ac:dyDescent="0.25"/>
    <row r="682" ht="15.45" customHeight="1" x14ac:dyDescent="0.25"/>
    <row r="683" ht="15.45" customHeight="1" x14ac:dyDescent="0.25"/>
    <row r="684" ht="15.45" customHeight="1" x14ac:dyDescent="0.25"/>
    <row r="685" ht="15.45" customHeight="1" x14ac:dyDescent="0.25"/>
    <row r="686" ht="15.45" customHeight="1" x14ac:dyDescent="0.25"/>
    <row r="687" ht="15.45" customHeight="1" x14ac:dyDescent="0.25"/>
    <row r="688" ht="15.45" customHeight="1" x14ac:dyDescent="0.25"/>
    <row r="689" ht="15.45" customHeight="1" x14ac:dyDescent="0.25"/>
    <row r="690" ht="15.45" customHeight="1" x14ac:dyDescent="0.25"/>
    <row r="691" ht="15.45" customHeight="1" x14ac:dyDescent="0.25"/>
    <row r="692" ht="15.45" customHeight="1" x14ac:dyDescent="0.25"/>
    <row r="693" ht="15.45" customHeight="1" x14ac:dyDescent="0.25"/>
    <row r="694" ht="15.45" customHeight="1" x14ac:dyDescent="0.25"/>
    <row r="695" ht="15.45" customHeight="1" x14ac:dyDescent="0.25"/>
    <row r="696" ht="15.45" customHeight="1" x14ac:dyDescent="0.25"/>
    <row r="697" ht="15.45" customHeight="1" x14ac:dyDescent="0.25"/>
    <row r="698" ht="15.45" customHeight="1" x14ac:dyDescent="0.25"/>
    <row r="699" ht="15.45" customHeight="1" x14ac:dyDescent="0.25"/>
    <row r="700" ht="15.45" customHeight="1" x14ac:dyDescent="0.25"/>
    <row r="701" ht="15.45" customHeight="1" x14ac:dyDescent="0.25"/>
    <row r="702" ht="15.45" customHeight="1" x14ac:dyDescent="0.25"/>
    <row r="703" ht="15.45" customHeight="1" x14ac:dyDescent="0.25"/>
    <row r="704" ht="15.45" customHeight="1" x14ac:dyDescent="0.25"/>
    <row r="705" ht="15.45" customHeight="1" x14ac:dyDescent="0.25"/>
    <row r="706" ht="15.45" customHeight="1" x14ac:dyDescent="0.25"/>
    <row r="707" ht="15.45" customHeight="1" x14ac:dyDescent="0.25"/>
    <row r="708" ht="15.45" customHeight="1" x14ac:dyDescent="0.25"/>
    <row r="709" ht="15.45" customHeight="1" x14ac:dyDescent="0.25"/>
    <row r="710" ht="15.45" customHeight="1" x14ac:dyDescent="0.25"/>
    <row r="711" ht="15.45" customHeight="1" x14ac:dyDescent="0.25"/>
    <row r="712" ht="15.45" customHeight="1" x14ac:dyDescent="0.25"/>
    <row r="713" ht="15.45" customHeight="1" x14ac:dyDescent="0.25"/>
    <row r="714" ht="15.45" customHeight="1" x14ac:dyDescent="0.25"/>
    <row r="715" ht="15.45" customHeight="1" x14ac:dyDescent="0.25"/>
    <row r="716" ht="15.45" customHeight="1" x14ac:dyDescent="0.25"/>
    <row r="717" ht="15.45" customHeight="1" x14ac:dyDescent="0.25"/>
    <row r="718" ht="15.45" customHeight="1" x14ac:dyDescent="0.25"/>
    <row r="719" ht="15.45" customHeight="1" x14ac:dyDescent="0.25"/>
    <row r="720" ht="15.45" customHeight="1" x14ac:dyDescent="0.25"/>
    <row r="721" ht="15.45" customHeight="1" x14ac:dyDescent="0.25"/>
    <row r="722" ht="15.45" customHeight="1" x14ac:dyDescent="0.25"/>
    <row r="723" ht="15.45" customHeight="1" x14ac:dyDescent="0.25"/>
    <row r="724" ht="15.45" customHeight="1" x14ac:dyDescent="0.25"/>
    <row r="725" ht="15.45" customHeight="1" x14ac:dyDescent="0.25"/>
    <row r="726" ht="15.45" customHeight="1" x14ac:dyDescent="0.25"/>
    <row r="727" ht="15.45" customHeight="1" x14ac:dyDescent="0.25"/>
    <row r="728" ht="15.45" customHeight="1" x14ac:dyDescent="0.25"/>
    <row r="729" ht="15.45" customHeight="1" x14ac:dyDescent="0.25"/>
    <row r="730" ht="15.45" customHeight="1" x14ac:dyDescent="0.25"/>
    <row r="731" ht="15.45" customHeight="1" x14ac:dyDescent="0.25"/>
    <row r="732" ht="15.45" customHeight="1" x14ac:dyDescent="0.25"/>
    <row r="733" ht="15.45" customHeight="1" x14ac:dyDescent="0.25"/>
    <row r="734" ht="15.45" customHeight="1" x14ac:dyDescent="0.25"/>
    <row r="735" ht="15.45" customHeight="1" x14ac:dyDescent="0.25"/>
    <row r="736" ht="15.45" customHeight="1" x14ac:dyDescent="0.25"/>
    <row r="737" ht="15.45" customHeight="1" x14ac:dyDescent="0.25"/>
    <row r="738" ht="15.45" customHeight="1" x14ac:dyDescent="0.25"/>
    <row r="739" ht="15.45" customHeight="1" x14ac:dyDescent="0.25"/>
    <row r="740" ht="15.45" customHeight="1" x14ac:dyDescent="0.25"/>
    <row r="741" ht="15.45" customHeight="1" x14ac:dyDescent="0.25"/>
    <row r="742" ht="15.45" customHeight="1" x14ac:dyDescent="0.25"/>
    <row r="743" ht="15.45" customHeight="1" x14ac:dyDescent="0.25"/>
    <row r="744" ht="15.45" customHeight="1" x14ac:dyDescent="0.25"/>
    <row r="745" ht="15.45" customHeight="1" x14ac:dyDescent="0.25"/>
    <row r="746" ht="15.45" customHeight="1" x14ac:dyDescent="0.25"/>
    <row r="747" ht="15.45" customHeight="1" x14ac:dyDescent="0.25"/>
    <row r="748" ht="15.45" customHeight="1" x14ac:dyDescent="0.25"/>
    <row r="749" ht="15.45" customHeight="1" x14ac:dyDescent="0.25"/>
    <row r="750" ht="15.45" customHeight="1" x14ac:dyDescent="0.25"/>
    <row r="751" ht="15.45" customHeight="1" x14ac:dyDescent="0.25"/>
    <row r="752" ht="15.45" customHeight="1" x14ac:dyDescent="0.25"/>
    <row r="753" ht="15.45" customHeight="1" x14ac:dyDescent="0.25"/>
    <row r="754" ht="15.45" customHeight="1" x14ac:dyDescent="0.25"/>
    <row r="755" ht="15.45" customHeight="1" x14ac:dyDescent="0.25"/>
    <row r="756" ht="15.45" customHeight="1" x14ac:dyDescent="0.25"/>
    <row r="757" ht="15.45" customHeight="1" x14ac:dyDescent="0.25"/>
    <row r="758" ht="15.45" customHeight="1" x14ac:dyDescent="0.25"/>
    <row r="759" ht="15.45" customHeight="1" x14ac:dyDescent="0.25"/>
    <row r="760" ht="15.45" customHeight="1" x14ac:dyDescent="0.25"/>
    <row r="761" ht="15.45" customHeight="1" x14ac:dyDescent="0.25"/>
    <row r="762" ht="15.45" customHeight="1" x14ac:dyDescent="0.25"/>
    <row r="763" ht="15.45" customHeight="1" x14ac:dyDescent="0.25"/>
    <row r="764" ht="15.45" customHeight="1" x14ac:dyDescent="0.25"/>
    <row r="765" ht="15.45" customHeight="1" x14ac:dyDescent="0.25"/>
    <row r="766" ht="15.45" customHeight="1" x14ac:dyDescent="0.25"/>
    <row r="767" ht="15.45" customHeight="1" x14ac:dyDescent="0.25"/>
    <row r="768" ht="15.45" customHeight="1" x14ac:dyDescent="0.25"/>
    <row r="769" ht="15.45" customHeight="1" x14ac:dyDescent="0.25"/>
    <row r="770" ht="15.45" customHeight="1" x14ac:dyDescent="0.25"/>
    <row r="771" ht="15.45" customHeight="1" x14ac:dyDescent="0.25"/>
    <row r="772" ht="15.45" customHeight="1" x14ac:dyDescent="0.25"/>
    <row r="773" ht="15.45" customHeight="1" x14ac:dyDescent="0.25"/>
    <row r="774" ht="15.45" customHeight="1" x14ac:dyDescent="0.25"/>
    <row r="775" ht="15.45" customHeight="1" x14ac:dyDescent="0.25"/>
    <row r="776" ht="15.45" customHeight="1" x14ac:dyDescent="0.25"/>
    <row r="777" ht="15.45" customHeight="1" x14ac:dyDescent="0.25"/>
    <row r="778" ht="15.45" customHeight="1" x14ac:dyDescent="0.25"/>
    <row r="779" ht="15.45" customHeight="1" x14ac:dyDescent="0.25"/>
    <row r="780" ht="15.45" customHeight="1" x14ac:dyDescent="0.25"/>
    <row r="781" ht="15.45" customHeight="1" x14ac:dyDescent="0.25"/>
    <row r="782" ht="15.45" customHeight="1" x14ac:dyDescent="0.25"/>
    <row r="783" ht="15.45" customHeight="1" x14ac:dyDescent="0.25"/>
    <row r="784" ht="15.45" customHeight="1" x14ac:dyDescent="0.25"/>
    <row r="785" ht="15.45" customHeight="1" x14ac:dyDescent="0.25"/>
    <row r="786" ht="15.45" customHeight="1" x14ac:dyDescent="0.25"/>
    <row r="787" ht="15.45" customHeight="1" x14ac:dyDescent="0.25"/>
    <row r="788" ht="15.45" customHeight="1" x14ac:dyDescent="0.25"/>
    <row r="789" ht="15.45" customHeight="1" x14ac:dyDescent="0.25"/>
    <row r="790" ht="15.45" customHeight="1" x14ac:dyDescent="0.25"/>
    <row r="791" ht="15.45" customHeight="1" x14ac:dyDescent="0.25"/>
    <row r="792" ht="15.45" customHeight="1" x14ac:dyDescent="0.25"/>
    <row r="793" ht="15.45" customHeight="1" x14ac:dyDescent="0.25"/>
    <row r="794" ht="15.45" customHeight="1" x14ac:dyDescent="0.25"/>
    <row r="795" ht="15.45" customHeight="1" x14ac:dyDescent="0.25"/>
    <row r="796" ht="15.45" customHeight="1" x14ac:dyDescent="0.25"/>
    <row r="797" ht="15.45" customHeight="1" x14ac:dyDescent="0.25"/>
    <row r="798" ht="15.45" customHeight="1" x14ac:dyDescent="0.25"/>
    <row r="799" ht="15.45" customHeight="1" x14ac:dyDescent="0.25"/>
    <row r="800" ht="15.45" customHeight="1" x14ac:dyDescent="0.25"/>
    <row r="801" ht="15.45" customHeight="1" x14ac:dyDescent="0.25"/>
    <row r="802" ht="15.45" customHeight="1" x14ac:dyDescent="0.25"/>
    <row r="803" ht="15.45" customHeight="1" x14ac:dyDescent="0.25"/>
    <row r="804" ht="15.45" customHeight="1" x14ac:dyDescent="0.25"/>
    <row r="805" ht="15.45" customHeight="1" x14ac:dyDescent="0.25"/>
    <row r="806" ht="15.45" customHeight="1" x14ac:dyDescent="0.25"/>
    <row r="807" ht="15.45" customHeight="1" x14ac:dyDescent="0.25"/>
    <row r="808" ht="15.45" customHeight="1" x14ac:dyDescent="0.25"/>
    <row r="809" ht="15.45" customHeight="1" x14ac:dyDescent="0.25"/>
    <row r="810" ht="15.45" customHeight="1" x14ac:dyDescent="0.25"/>
    <row r="811" ht="15.45" customHeight="1" x14ac:dyDescent="0.25"/>
    <row r="812" ht="15.45" customHeight="1" x14ac:dyDescent="0.25"/>
    <row r="813" ht="15.45" customHeight="1" x14ac:dyDescent="0.25"/>
    <row r="814" ht="15.45" customHeight="1" x14ac:dyDescent="0.25"/>
    <row r="815" ht="15.45" customHeight="1" x14ac:dyDescent="0.25"/>
    <row r="816" ht="15.45" customHeight="1" x14ac:dyDescent="0.25"/>
    <row r="817" ht="15.45" customHeight="1" x14ac:dyDescent="0.25"/>
    <row r="818" ht="15.45" customHeight="1" x14ac:dyDescent="0.25"/>
    <row r="819" ht="15.45" customHeight="1" x14ac:dyDescent="0.25"/>
    <row r="820" ht="15.45" customHeight="1" x14ac:dyDescent="0.25"/>
    <row r="821" ht="15.45" customHeight="1" x14ac:dyDescent="0.25"/>
    <row r="822" ht="15.45" customHeight="1" x14ac:dyDescent="0.25"/>
    <row r="823" ht="15.45" customHeight="1" x14ac:dyDescent="0.25"/>
    <row r="824" ht="15.45" customHeight="1" x14ac:dyDescent="0.25"/>
    <row r="825" ht="15.45" customHeight="1" x14ac:dyDescent="0.25"/>
    <row r="826" ht="15.45" customHeight="1" x14ac:dyDescent="0.25"/>
    <row r="827" ht="15.45" customHeight="1" x14ac:dyDescent="0.25"/>
    <row r="828" ht="15.45" customHeight="1" x14ac:dyDescent="0.25"/>
    <row r="829" ht="15.45" customHeight="1" x14ac:dyDescent="0.25"/>
    <row r="830" ht="15.45" customHeight="1" x14ac:dyDescent="0.25"/>
    <row r="831" ht="15.45" customHeight="1" x14ac:dyDescent="0.25"/>
    <row r="832" ht="15.45" customHeight="1" x14ac:dyDescent="0.25"/>
    <row r="833" ht="15.45" customHeight="1" x14ac:dyDescent="0.25"/>
    <row r="834" ht="15.45" customHeight="1" x14ac:dyDescent="0.25"/>
    <row r="835" ht="15.45" customHeight="1" x14ac:dyDescent="0.25"/>
    <row r="836" ht="15.45" customHeight="1" x14ac:dyDescent="0.25"/>
    <row r="837" ht="15.45" customHeight="1" x14ac:dyDescent="0.25"/>
    <row r="838" ht="15.45" customHeight="1" x14ac:dyDescent="0.25"/>
    <row r="839" ht="15.45" customHeight="1" x14ac:dyDescent="0.25"/>
    <row r="840" ht="15.45" customHeight="1" x14ac:dyDescent="0.25"/>
    <row r="841" ht="15.45" customHeight="1" x14ac:dyDescent="0.25"/>
    <row r="842" ht="15.45" customHeight="1" x14ac:dyDescent="0.25"/>
    <row r="843" ht="15.45" customHeight="1" x14ac:dyDescent="0.25"/>
    <row r="844" ht="15.45" customHeight="1" x14ac:dyDescent="0.25"/>
    <row r="845" ht="15.45" customHeight="1" x14ac:dyDescent="0.25"/>
    <row r="846" ht="15.45" customHeight="1" x14ac:dyDescent="0.25"/>
    <row r="847" ht="15.45" customHeight="1" x14ac:dyDescent="0.25"/>
    <row r="848" ht="15.45" customHeight="1" x14ac:dyDescent="0.25"/>
    <row r="849" ht="15.45" customHeight="1" x14ac:dyDescent="0.25"/>
    <row r="850" ht="15.45" customHeight="1" x14ac:dyDescent="0.25"/>
    <row r="851" ht="15.45" customHeight="1" x14ac:dyDescent="0.25"/>
    <row r="852" ht="15.45" customHeight="1" x14ac:dyDescent="0.25"/>
    <row r="853" ht="15.45" customHeight="1" x14ac:dyDescent="0.25"/>
    <row r="854" ht="15.45" customHeight="1" x14ac:dyDescent="0.25"/>
    <row r="855" ht="15.45" customHeight="1" x14ac:dyDescent="0.25"/>
    <row r="856" ht="15.45" customHeight="1" x14ac:dyDescent="0.25"/>
    <row r="857" ht="15.45" customHeight="1" x14ac:dyDescent="0.25"/>
    <row r="858" ht="15.45" customHeight="1" x14ac:dyDescent="0.25"/>
    <row r="859" ht="15.45" customHeight="1" x14ac:dyDescent="0.25"/>
    <row r="860" ht="15.45" customHeight="1" x14ac:dyDescent="0.25"/>
    <row r="861" ht="15.45" customHeight="1" x14ac:dyDescent="0.25"/>
    <row r="862" ht="15.45" customHeight="1" x14ac:dyDescent="0.25"/>
    <row r="863" ht="15.45" customHeight="1" x14ac:dyDescent="0.25"/>
    <row r="864" ht="15.45" customHeight="1" x14ac:dyDescent="0.25"/>
    <row r="865" ht="15.45" customHeight="1" x14ac:dyDescent="0.25"/>
    <row r="866" ht="15.45" customHeight="1" x14ac:dyDescent="0.25"/>
    <row r="867" ht="15.45" customHeight="1" x14ac:dyDescent="0.25"/>
    <row r="868" ht="15.45" customHeight="1" x14ac:dyDescent="0.25"/>
    <row r="869" ht="15.45" customHeight="1" x14ac:dyDescent="0.25"/>
    <row r="870" ht="15.45" customHeight="1" x14ac:dyDescent="0.25"/>
    <row r="871" ht="15.45" customHeight="1" x14ac:dyDescent="0.25"/>
    <row r="872" ht="15.45" customHeight="1" x14ac:dyDescent="0.25"/>
    <row r="873" ht="15.45" customHeight="1" x14ac:dyDescent="0.25"/>
    <row r="874" ht="15.45" customHeight="1" x14ac:dyDescent="0.25"/>
    <row r="875" ht="15.45" customHeight="1" x14ac:dyDescent="0.25"/>
    <row r="876" ht="15.45" customHeight="1" x14ac:dyDescent="0.25"/>
    <row r="877" ht="15.45" customHeight="1" x14ac:dyDescent="0.25"/>
    <row r="878" ht="15.45" customHeight="1" x14ac:dyDescent="0.25"/>
    <row r="879" ht="15.45" customHeight="1" x14ac:dyDescent="0.25"/>
    <row r="880" ht="15.45" customHeight="1" x14ac:dyDescent="0.25"/>
    <row r="881" ht="15.45" customHeight="1" x14ac:dyDescent="0.25"/>
    <row r="882" ht="15.45" customHeight="1" x14ac:dyDescent="0.25"/>
    <row r="883" ht="15.45" customHeight="1" x14ac:dyDescent="0.25"/>
    <row r="884" ht="15.45" customHeight="1" x14ac:dyDescent="0.25"/>
    <row r="885" ht="15.45" customHeight="1" x14ac:dyDescent="0.25"/>
    <row r="886" ht="15.45" customHeight="1" x14ac:dyDescent="0.25"/>
    <row r="887" ht="15.45" customHeight="1" x14ac:dyDescent="0.25"/>
    <row r="888" ht="15.45" customHeight="1" x14ac:dyDescent="0.25"/>
    <row r="889" ht="15.45" customHeight="1" x14ac:dyDescent="0.25"/>
    <row r="890" ht="15.45" customHeight="1" x14ac:dyDescent="0.25"/>
    <row r="891" ht="15.45" customHeight="1" x14ac:dyDescent="0.25"/>
    <row r="892" ht="15.45" customHeight="1" x14ac:dyDescent="0.25"/>
    <row r="893" ht="15.45" customHeight="1" x14ac:dyDescent="0.25"/>
    <row r="894" ht="15.45" customHeight="1" x14ac:dyDescent="0.25"/>
    <row r="895" ht="15.45" customHeight="1" x14ac:dyDescent="0.25"/>
    <row r="896" ht="15.45" customHeight="1" x14ac:dyDescent="0.25"/>
    <row r="897" ht="15.45" customHeight="1" x14ac:dyDescent="0.25"/>
    <row r="898" ht="15.45" customHeight="1" x14ac:dyDescent="0.25"/>
    <row r="899" ht="15.45" customHeight="1" x14ac:dyDescent="0.25"/>
    <row r="900" ht="15.45" customHeight="1" x14ac:dyDescent="0.25"/>
    <row r="901" ht="15.45" customHeight="1" x14ac:dyDescent="0.25"/>
    <row r="902" ht="15.45" customHeight="1" x14ac:dyDescent="0.25"/>
    <row r="903" ht="15.45" customHeight="1" x14ac:dyDescent="0.25"/>
    <row r="904" ht="15.45" customHeight="1" x14ac:dyDescent="0.25"/>
    <row r="905" ht="15.45" customHeight="1" x14ac:dyDescent="0.25"/>
    <row r="906" ht="15.45" customHeight="1" x14ac:dyDescent="0.25"/>
    <row r="907" ht="15.45" customHeight="1" x14ac:dyDescent="0.25"/>
    <row r="908" ht="15.45" customHeight="1" x14ac:dyDescent="0.25"/>
    <row r="909" ht="15.45" customHeight="1" x14ac:dyDescent="0.25"/>
    <row r="910" ht="15.45" customHeight="1" x14ac:dyDescent="0.25"/>
    <row r="911" ht="15.45" customHeight="1" x14ac:dyDescent="0.25"/>
    <row r="912" ht="15.45" customHeight="1" x14ac:dyDescent="0.25"/>
    <row r="913" ht="15.45" customHeight="1" x14ac:dyDescent="0.25"/>
    <row r="914" ht="15.45" customHeight="1" x14ac:dyDescent="0.25"/>
    <row r="915" ht="15.45" customHeight="1" x14ac:dyDescent="0.25"/>
    <row r="916" ht="15.45" customHeight="1" x14ac:dyDescent="0.25"/>
    <row r="917" ht="15.45" customHeight="1" x14ac:dyDescent="0.25"/>
    <row r="918" ht="15.45" customHeight="1" x14ac:dyDescent="0.25"/>
    <row r="919" ht="15.45" customHeight="1" x14ac:dyDescent="0.25"/>
    <row r="920" ht="15.45" customHeight="1" x14ac:dyDescent="0.25"/>
    <row r="921" ht="15.45" customHeight="1" x14ac:dyDescent="0.25"/>
    <row r="922" ht="15.45" customHeight="1" x14ac:dyDescent="0.25"/>
    <row r="923" ht="15.45" customHeight="1" x14ac:dyDescent="0.25"/>
    <row r="924" ht="15.45" customHeight="1" x14ac:dyDescent="0.25"/>
    <row r="925" ht="15.45" customHeight="1" x14ac:dyDescent="0.25"/>
    <row r="926" ht="15.45" customHeight="1" x14ac:dyDescent="0.25"/>
    <row r="927" ht="15.45" customHeight="1" x14ac:dyDescent="0.25"/>
    <row r="928" ht="15.45" customHeight="1" x14ac:dyDescent="0.25"/>
    <row r="929" ht="15.45" customHeight="1" x14ac:dyDescent="0.25"/>
    <row r="930" ht="15.45" customHeight="1" x14ac:dyDescent="0.25"/>
    <row r="931" ht="15.45" customHeight="1" x14ac:dyDescent="0.25"/>
    <row r="932" ht="15.45" customHeight="1" x14ac:dyDescent="0.25"/>
    <row r="933" ht="15.45" customHeight="1" x14ac:dyDescent="0.25"/>
    <row r="934" ht="15.45" customHeight="1" x14ac:dyDescent="0.25"/>
    <row r="935" ht="15.45" customHeight="1" x14ac:dyDescent="0.25"/>
    <row r="936" ht="15.45" customHeight="1" x14ac:dyDescent="0.25"/>
    <row r="937" ht="15.45" customHeight="1" x14ac:dyDescent="0.25"/>
    <row r="938" ht="15.45" customHeight="1" x14ac:dyDescent="0.25"/>
    <row r="939" ht="15.45" customHeight="1" x14ac:dyDescent="0.25"/>
    <row r="940" ht="15.45" customHeight="1" x14ac:dyDescent="0.25"/>
    <row r="941" ht="15.45" customHeight="1" x14ac:dyDescent="0.25"/>
    <row r="942" ht="15.45" customHeight="1" x14ac:dyDescent="0.25"/>
    <row r="943" ht="15.45" customHeight="1" x14ac:dyDescent="0.25"/>
    <row r="944" ht="15.45" customHeight="1" x14ac:dyDescent="0.25"/>
    <row r="945" ht="15.45" customHeight="1" x14ac:dyDescent="0.25"/>
    <row r="946" ht="15.45" customHeight="1" x14ac:dyDescent="0.25"/>
    <row r="947" ht="15.45" customHeight="1" x14ac:dyDescent="0.25"/>
    <row r="948" ht="15.45" customHeight="1" x14ac:dyDescent="0.25"/>
    <row r="949" ht="15.45" customHeight="1" x14ac:dyDescent="0.25"/>
    <row r="950" ht="15.45" customHeight="1" x14ac:dyDescent="0.25"/>
    <row r="951" ht="15.45" customHeight="1" x14ac:dyDescent="0.25"/>
    <row r="952" ht="15.45" customHeight="1" x14ac:dyDescent="0.25"/>
    <row r="953" ht="15.45" customHeight="1" x14ac:dyDescent="0.25"/>
    <row r="954" ht="15.45" customHeight="1" x14ac:dyDescent="0.25"/>
    <row r="955" ht="15.45" customHeight="1" x14ac:dyDescent="0.25"/>
    <row r="956" ht="15.45" customHeight="1" x14ac:dyDescent="0.25"/>
    <row r="957" ht="15.45" customHeight="1" x14ac:dyDescent="0.25"/>
    <row r="958" ht="15.45" customHeight="1" x14ac:dyDescent="0.25"/>
    <row r="959" ht="15.45" customHeight="1" x14ac:dyDescent="0.25"/>
    <row r="960" ht="15.45" customHeight="1" x14ac:dyDescent="0.25"/>
    <row r="961" ht="15.45" customHeight="1" x14ac:dyDescent="0.25"/>
    <row r="962" ht="15.45" customHeight="1" x14ac:dyDescent="0.25"/>
    <row r="963" ht="15.45" customHeight="1" x14ac:dyDescent="0.25"/>
    <row r="964" ht="15.45" customHeight="1" x14ac:dyDescent="0.25"/>
    <row r="965" ht="15.45" customHeight="1" x14ac:dyDescent="0.25"/>
    <row r="966" ht="15.45" customHeight="1" x14ac:dyDescent="0.25"/>
    <row r="967" ht="15.45" customHeight="1" x14ac:dyDescent="0.25"/>
    <row r="968" ht="15.45" customHeight="1" x14ac:dyDescent="0.25"/>
    <row r="969" ht="15.45" customHeight="1" x14ac:dyDescent="0.25"/>
    <row r="970" ht="15.45" customHeight="1" x14ac:dyDescent="0.25"/>
    <row r="971" ht="15.45" customHeight="1" x14ac:dyDescent="0.25"/>
    <row r="972" ht="15.45" customHeight="1" x14ac:dyDescent="0.25"/>
    <row r="973" ht="15.45" customHeight="1" x14ac:dyDescent="0.25"/>
    <row r="974" ht="15.45" customHeight="1" x14ac:dyDescent="0.25"/>
    <row r="975" ht="15.45" customHeight="1" x14ac:dyDescent="0.25"/>
    <row r="976" ht="15.45" customHeight="1" x14ac:dyDescent="0.25"/>
    <row r="977" ht="15.45" customHeight="1" x14ac:dyDescent="0.25"/>
    <row r="978" ht="15.45" customHeight="1" x14ac:dyDescent="0.25"/>
    <row r="979" ht="15.45" customHeight="1" x14ac:dyDescent="0.25"/>
    <row r="980" ht="15.45" customHeight="1" x14ac:dyDescent="0.25"/>
    <row r="981" ht="15.45" customHeight="1" x14ac:dyDescent="0.25"/>
    <row r="982" ht="15.45" customHeight="1" x14ac:dyDescent="0.25"/>
    <row r="983" ht="15.45" customHeight="1" x14ac:dyDescent="0.25"/>
    <row r="984" ht="15.45" customHeight="1" x14ac:dyDescent="0.25"/>
    <row r="985" ht="15.45" customHeight="1" x14ac:dyDescent="0.25"/>
    <row r="986" ht="15.45" customHeight="1" x14ac:dyDescent="0.25"/>
    <row r="987" ht="15.45" customHeight="1" x14ac:dyDescent="0.25"/>
    <row r="988" ht="15.45" customHeight="1" x14ac:dyDescent="0.25"/>
    <row r="989" ht="15.45" customHeight="1" x14ac:dyDescent="0.25"/>
    <row r="990" ht="15.45" customHeight="1" x14ac:dyDescent="0.25"/>
    <row r="991" ht="15.45" customHeight="1" x14ac:dyDescent="0.25"/>
    <row r="992" ht="15.45" customHeight="1" x14ac:dyDescent="0.25"/>
    <row r="993" ht="15.45" customHeight="1" x14ac:dyDescent="0.25"/>
    <row r="994" ht="15.45" customHeight="1" x14ac:dyDescent="0.25"/>
    <row r="995" ht="15.45" customHeight="1" x14ac:dyDescent="0.25"/>
    <row r="996" ht="15.45" customHeight="1" x14ac:dyDescent="0.25"/>
    <row r="997" ht="15.45" customHeight="1" x14ac:dyDescent="0.25"/>
    <row r="998" ht="15.45" customHeight="1" x14ac:dyDescent="0.25"/>
    <row r="999" ht="15.45" customHeight="1" x14ac:dyDescent="0.25"/>
    <row r="1000" ht="15.45" customHeight="1" x14ac:dyDescent="0.25"/>
    <row r="1001" ht="15.45" customHeight="1" x14ac:dyDescent="0.25"/>
    <row r="1002" ht="15.45" customHeight="1" x14ac:dyDescent="0.25"/>
    <row r="1003" ht="15.45" customHeight="1" x14ac:dyDescent="0.25"/>
    <row r="1004" ht="15.45" customHeight="1" x14ac:dyDescent="0.25"/>
    <row r="1005" ht="15.45" customHeight="1" x14ac:dyDescent="0.25"/>
    <row r="1006" ht="15.45" customHeight="1" x14ac:dyDescent="0.25"/>
    <row r="1007" ht="15.45" customHeight="1" x14ac:dyDescent="0.25"/>
    <row r="1008" ht="15.45" customHeight="1" x14ac:dyDescent="0.25"/>
    <row r="1009" ht="15.45" customHeight="1" x14ac:dyDescent="0.25"/>
    <row r="1010" ht="15.45" customHeight="1" x14ac:dyDescent="0.25"/>
    <row r="1011" ht="15.45" customHeight="1" x14ac:dyDescent="0.25"/>
    <row r="1012" ht="15.45" customHeight="1" x14ac:dyDescent="0.25"/>
    <row r="1013" ht="15.45" customHeight="1" x14ac:dyDescent="0.25"/>
    <row r="1014" ht="15.45" customHeight="1" x14ac:dyDescent="0.25"/>
    <row r="1015" ht="15.45" customHeight="1" x14ac:dyDescent="0.25"/>
    <row r="1016" ht="15.45" customHeight="1" x14ac:dyDescent="0.25"/>
    <row r="1017" ht="15.45" customHeight="1" x14ac:dyDescent="0.25"/>
    <row r="1018" ht="15.45" customHeight="1" x14ac:dyDescent="0.25"/>
    <row r="1019" ht="15.45" customHeight="1" x14ac:dyDescent="0.25"/>
    <row r="1020" ht="15.45" customHeight="1" x14ac:dyDescent="0.25"/>
    <row r="1021" ht="15.45" customHeight="1" x14ac:dyDescent="0.25"/>
    <row r="1022" ht="15.45" customHeight="1" x14ac:dyDescent="0.25"/>
    <row r="1023" ht="15.45" customHeight="1" x14ac:dyDescent="0.25"/>
    <row r="1024" ht="15.45" customHeight="1" x14ac:dyDescent="0.25"/>
    <row r="1025" ht="15.45" customHeight="1" x14ac:dyDescent="0.25"/>
    <row r="1026" ht="15.45" customHeight="1" x14ac:dyDescent="0.25"/>
    <row r="1027" ht="15.45" customHeight="1" x14ac:dyDescent="0.25"/>
    <row r="1028" ht="15.45" customHeight="1" x14ac:dyDescent="0.25"/>
    <row r="1029" ht="15.45" customHeight="1" x14ac:dyDescent="0.25"/>
    <row r="1030" ht="15.45" customHeight="1" x14ac:dyDescent="0.25"/>
    <row r="1031" ht="15.45" customHeight="1" x14ac:dyDescent="0.25"/>
    <row r="1032" ht="15.45" customHeight="1" x14ac:dyDescent="0.25"/>
    <row r="1033" ht="15.45" customHeight="1" x14ac:dyDescent="0.25"/>
    <row r="1034" ht="15.45" customHeight="1" x14ac:dyDescent="0.25"/>
    <row r="1035" ht="15.45" customHeight="1" x14ac:dyDescent="0.25"/>
    <row r="1036" ht="15.45" customHeight="1" x14ac:dyDescent="0.25"/>
    <row r="1037" ht="15.45" customHeight="1" x14ac:dyDescent="0.25"/>
    <row r="1038" ht="15.45" customHeight="1" x14ac:dyDescent="0.25"/>
    <row r="1039" ht="15.45" customHeight="1" x14ac:dyDescent="0.25"/>
    <row r="1040" ht="15.45" customHeight="1" x14ac:dyDescent="0.25"/>
    <row r="1041" ht="15.45" customHeight="1" x14ac:dyDescent="0.25"/>
    <row r="1042" ht="15.45" customHeight="1" x14ac:dyDescent="0.25"/>
    <row r="1043" ht="15.45" customHeight="1" x14ac:dyDescent="0.25"/>
    <row r="1044" ht="15.45" customHeight="1" x14ac:dyDescent="0.25"/>
    <row r="1045" ht="15.45" customHeight="1" x14ac:dyDescent="0.25"/>
    <row r="1046" ht="15.45" customHeight="1" x14ac:dyDescent="0.25"/>
    <row r="1047" ht="15.45" customHeight="1" x14ac:dyDescent="0.25"/>
    <row r="1048" ht="15.45" customHeight="1" x14ac:dyDescent="0.25"/>
    <row r="1049" ht="15.45" customHeight="1" x14ac:dyDescent="0.25"/>
    <row r="1050" ht="15.45" customHeight="1" x14ac:dyDescent="0.25"/>
    <row r="1051" ht="15.45" customHeight="1" x14ac:dyDescent="0.25"/>
    <row r="1052" ht="15.45" customHeight="1" x14ac:dyDescent="0.25"/>
    <row r="1053" ht="15.45" customHeight="1" x14ac:dyDescent="0.25"/>
    <row r="1054" ht="15.45" customHeight="1" x14ac:dyDescent="0.25"/>
    <row r="1055" ht="15.45" customHeight="1" x14ac:dyDescent="0.25"/>
    <row r="1056" ht="15.45" customHeight="1" x14ac:dyDescent="0.25"/>
    <row r="1057" ht="15.45" customHeight="1" x14ac:dyDescent="0.25"/>
    <row r="1058" ht="15.45" customHeight="1" x14ac:dyDescent="0.25"/>
    <row r="1059" ht="15.45" customHeight="1" x14ac:dyDescent="0.25"/>
    <row r="1060" ht="15.45" customHeight="1" x14ac:dyDescent="0.25"/>
    <row r="1061" ht="15.45" customHeight="1" x14ac:dyDescent="0.25"/>
    <row r="1062" ht="15.45" customHeight="1" x14ac:dyDescent="0.25"/>
    <row r="1063" ht="15.45" customHeight="1" x14ac:dyDescent="0.25"/>
    <row r="1064" ht="15.45" customHeight="1" x14ac:dyDescent="0.25"/>
    <row r="1065" ht="15.45" customHeight="1" x14ac:dyDescent="0.25"/>
    <row r="1066" ht="15.45" customHeight="1" x14ac:dyDescent="0.25"/>
    <row r="1067" ht="15.45" customHeight="1" x14ac:dyDescent="0.25"/>
    <row r="1068" ht="15.45" customHeight="1" x14ac:dyDescent="0.25"/>
    <row r="1069" ht="15.45" customHeight="1" x14ac:dyDescent="0.25"/>
    <row r="1070" ht="15.45" customHeight="1" x14ac:dyDescent="0.25"/>
    <row r="1071" ht="15.45" customHeight="1" x14ac:dyDescent="0.25"/>
    <row r="1072" ht="15.45" customHeight="1" x14ac:dyDescent="0.25"/>
    <row r="1073" ht="15.45" customHeight="1" x14ac:dyDescent="0.25"/>
    <row r="1074" ht="15.45" customHeight="1" x14ac:dyDescent="0.25"/>
    <row r="1075" ht="15.45" customHeight="1" x14ac:dyDescent="0.25"/>
    <row r="1076" ht="15.45" customHeight="1" x14ac:dyDescent="0.25"/>
    <row r="1077" ht="15.45" customHeight="1" x14ac:dyDescent="0.25"/>
    <row r="1078" ht="15.45" customHeight="1" x14ac:dyDescent="0.25"/>
    <row r="1079" ht="15.45" customHeight="1" x14ac:dyDescent="0.25"/>
    <row r="1080" ht="15.45" customHeight="1" x14ac:dyDescent="0.25"/>
    <row r="1081" ht="15.45" customHeight="1" x14ac:dyDescent="0.25"/>
    <row r="1082" ht="15.45" customHeight="1" x14ac:dyDescent="0.25"/>
    <row r="1083" ht="15.45" customHeight="1" x14ac:dyDescent="0.25"/>
    <row r="1084" ht="15.45" customHeight="1" x14ac:dyDescent="0.25"/>
    <row r="1085" ht="15.45" customHeight="1" x14ac:dyDescent="0.25"/>
    <row r="1086" ht="15.45" customHeight="1" x14ac:dyDescent="0.25"/>
    <row r="1087" ht="15.45" customHeight="1" x14ac:dyDescent="0.25"/>
    <row r="1088" ht="15.45" customHeight="1" x14ac:dyDescent="0.25"/>
    <row r="1089" ht="15.45" customHeight="1" x14ac:dyDescent="0.25"/>
    <row r="1090" ht="15.45" customHeight="1" x14ac:dyDescent="0.25"/>
    <row r="1091" ht="15.45" customHeight="1" x14ac:dyDescent="0.25"/>
    <row r="1092" ht="15.45" customHeight="1" x14ac:dyDescent="0.25"/>
    <row r="1093" ht="15.45" customHeight="1" x14ac:dyDescent="0.25"/>
    <row r="1094" ht="15.45" customHeight="1" x14ac:dyDescent="0.25"/>
    <row r="1095" ht="15.45" customHeight="1" x14ac:dyDescent="0.25"/>
    <row r="1096" ht="15.45" customHeight="1" x14ac:dyDescent="0.25"/>
    <row r="1097" ht="15.45" customHeight="1" x14ac:dyDescent="0.25"/>
    <row r="1098" ht="15.45" customHeight="1" x14ac:dyDescent="0.25"/>
    <row r="1099" ht="15.45" customHeight="1" x14ac:dyDescent="0.25"/>
    <row r="1100" ht="15.45" customHeight="1" x14ac:dyDescent="0.25"/>
    <row r="1101" ht="15.45" customHeight="1" x14ac:dyDescent="0.25"/>
    <row r="1102" ht="15.45" customHeight="1" x14ac:dyDescent="0.25"/>
    <row r="1103" ht="15.45" customHeight="1" x14ac:dyDescent="0.25"/>
    <row r="1104" ht="15.45" customHeight="1" x14ac:dyDescent="0.25"/>
    <row r="1105" ht="15.45" customHeight="1" x14ac:dyDescent="0.25"/>
    <row r="1106" ht="15.45" customHeight="1" x14ac:dyDescent="0.25"/>
    <row r="1107" ht="15.45" customHeight="1" x14ac:dyDescent="0.25"/>
    <row r="1108" ht="15.45" customHeight="1" x14ac:dyDescent="0.25"/>
    <row r="1109" ht="15.45" customHeight="1" x14ac:dyDescent="0.25"/>
    <row r="1110" ht="15.45" customHeight="1" x14ac:dyDescent="0.25"/>
    <row r="1111" ht="15.45" customHeight="1" x14ac:dyDescent="0.25"/>
    <row r="1112" ht="15.45" customHeight="1" x14ac:dyDescent="0.25"/>
    <row r="1113" ht="15.45" customHeight="1" x14ac:dyDescent="0.25"/>
    <row r="1114" ht="15.45" customHeight="1" x14ac:dyDescent="0.25"/>
    <row r="1115" ht="15.45" customHeight="1" x14ac:dyDescent="0.25"/>
    <row r="1116" ht="15.45" customHeight="1" x14ac:dyDescent="0.25"/>
    <row r="1117" ht="15.45" customHeight="1" x14ac:dyDescent="0.25"/>
    <row r="1118" ht="15.45" customHeight="1" x14ac:dyDescent="0.25"/>
    <row r="1119" ht="15.45" customHeight="1" x14ac:dyDescent="0.25"/>
    <row r="1120" ht="15.45" customHeight="1" x14ac:dyDescent="0.25"/>
    <row r="1121" ht="15.45" customHeight="1" x14ac:dyDescent="0.25"/>
    <row r="1122" ht="15.45" customHeight="1" x14ac:dyDescent="0.25"/>
    <row r="1123" ht="15.45" customHeight="1" x14ac:dyDescent="0.25"/>
    <row r="1124" ht="15.45" customHeight="1" x14ac:dyDescent="0.25"/>
    <row r="1125" ht="15.45" customHeight="1" x14ac:dyDescent="0.25"/>
    <row r="1126" ht="15.45" customHeight="1" x14ac:dyDescent="0.25"/>
    <row r="1127" ht="15.45" customHeight="1" x14ac:dyDescent="0.25"/>
    <row r="1128" ht="15.45" customHeight="1" x14ac:dyDescent="0.25"/>
    <row r="1129" ht="15.45" customHeight="1" x14ac:dyDescent="0.25"/>
    <row r="1130" ht="15.45" customHeight="1" x14ac:dyDescent="0.25"/>
    <row r="1131" ht="15.45" customHeight="1" x14ac:dyDescent="0.25"/>
    <row r="1132" ht="15.45" customHeight="1" x14ac:dyDescent="0.25"/>
    <row r="1133" ht="15.45" customHeight="1" x14ac:dyDescent="0.25"/>
    <row r="1134" ht="15.45" customHeight="1" x14ac:dyDescent="0.25"/>
    <row r="1135" ht="15.45" customHeight="1" x14ac:dyDescent="0.25"/>
    <row r="1136" ht="15.45" customHeight="1" x14ac:dyDescent="0.25"/>
    <row r="1137" ht="15.45" customHeight="1" x14ac:dyDescent="0.25"/>
    <row r="1138" ht="15.45" customHeight="1" x14ac:dyDescent="0.25"/>
    <row r="1139" ht="15.45" customHeight="1" x14ac:dyDescent="0.25"/>
    <row r="1140" ht="15.45" customHeight="1" x14ac:dyDescent="0.25"/>
    <row r="1141" ht="15.45" customHeight="1" x14ac:dyDescent="0.25"/>
    <row r="1142" ht="15.45" customHeight="1" x14ac:dyDescent="0.25"/>
    <row r="1143" ht="15.45" customHeight="1" x14ac:dyDescent="0.25"/>
    <row r="1144" ht="15.45" customHeight="1" x14ac:dyDescent="0.25"/>
    <row r="1145" ht="15.45" customHeight="1" x14ac:dyDescent="0.25"/>
    <row r="1146" ht="15.45" customHeight="1" x14ac:dyDescent="0.25"/>
    <row r="1147" ht="15.45" customHeight="1" x14ac:dyDescent="0.25"/>
    <row r="1148" ht="15.45" customHeight="1" x14ac:dyDescent="0.25"/>
    <row r="1149" ht="15.45" customHeight="1" x14ac:dyDescent="0.25"/>
    <row r="1150" ht="15.45" customHeight="1" x14ac:dyDescent="0.25"/>
    <row r="1151" ht="15.45" customHeight="1" x14ac:dyDescent="0.25"/>
    <row r="1152" ht="15.45" customHeight="1" x14ac:dyDescent="0.25"/>
    <row r="1153" ht="15.45" customHeight="1" x14ac:dyDescent="0.25"/>
    <row r="1154" ht="15.45" customHeight="1" x14ac:dyDescent="0.25"/>
    <row r="1155" ht="15.45" customHeight="1" x14ac:dyDescent="0.25"/>
    <row r="1156" ht="15.45" customHeight="1" x14ac:dyDescent="0.25"/>
    <row r="1157" ht="15.45" customHeight="1" x14ac:dyDescent="0.25"/>
    <row r="1158" ht="15.45" customHeight="1" x14ac:dyDescent="0.25"/>
    <row r="1159" ht="15.45" customHeight="1" x14ac:dyDescent="0.25"/>
    <row r="1160" ht="15.45" customHeight="1" x14ac:dyDescent="0.25"/>
    <row r="1161" ht="15.45" customHeight="1" x14ac:dyDescent="0.25"/>
    <row r="1162" ht="15.45" customHeight="1" x14ac:dyDescent="0.25"/>
    <row r="1163" ht="15.45" customHeight="1" x14ac:dyDescent="0.25"/>
    <row r="1164" ht="15.45" customHeight="1" x14ac:dyDescent="0.25"/>
    <row r="1165" ht="15.45" customHeight="1" x14ac:dyDescent="0.25"/>
    <row r="1166" ht="15.45" customHeight="1" x14ac:dyDescent="0.25"/>
  </sheetData>
  <mergeCells count="1">
    <mergeCell ref="E8:P8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D069E-EF3F-4BE2-AB2A-1786DC1B97BA}">
  <dimension ref="A1:P1166"/>
  <sheetViews>
    <sheetView zoomScale="70" zoomScaleNormal="70" workbookViewId="0">
      <pane xSplit="4" topLeftCell="E1" activePane="topRight" state="frozen"/>
      <selection pane="topRight" activeCell="L68" sqref="L68"/>
    </sheetView>
  </sheetViews>
  <sheetFormatPr defaultColWidth="9" defaultRowHeight="13.8" x14ac:dyDescent="0.25"/>
  <cols>
    <col min="1" max="1" width="4.59765625" style="55" customWidth="1"/>
    <col min="2" max="2" width="44.09765625" style="55" customWidth="1"/>
    <col min="3" max="3" width="4.59765625" style="61" customWidth="1"/>
    <col min="4" max="4" width="44.09765625" style="61" customWidth="1"/>
    <col min="5" max="16" width="12.59765625" style="55" customWidth="1"/>
    <col min="17" max="16384" width="9" style="55"/>
  </cols>
  <sheetData>
    <row r="1" spans="1:16" s="39" customFormat="1" ht="19.95" customHeight="1" x14ac:dyDescent="0.25">
      <c r="A1" s="37" t="s">
        <v>127</v>
      </c>
      <c r="B1" s="37"/>
      <c r="C1" s="38"/>
      <c r="D1" s="38"/>
    </row>
    <row r="2" spans="1:16" s="39" customFormat="1" ht="19.95" customHeight="1" x14ac:dyDescent="0.25">
      <c r="A2" s="40" t="s">
        <v>128</v>
      </c>
      <c r="B2" s="41"/>
      <c r="C2" s="40"/>
      <c r="D2" s="40"/>
    </row>
    <row r="3" spans="1:16" s="39" customFormat="1" ht="15.6" x14ac:dyDescent="0.25">
      <c r="A3" s="42" t="s">
        <v>0</v>
      </c>
      <c r="B3" s="42"/>
      <c r="C3" s="43"/>
      <c r="D3" s="43"/>
    </row>
    <row r="4" spans="1:16" s="39" customFormat="1" ht="15.6" x14ac:dyDescent="0.25">
      <c r="A4" s="42" t="s">
        <v>1</v>
      </c>
      <c r="B4" s="42"/>
      <c r="C4" s="43"/>
      <c r="D4" s="43"/>
    </row>
    <row r="5" spans="1:16" s="39" customFormat="1" ht="15.6" x14ac:dyDescent="0.25">
      <c r="A5" s="42" t="s">
        <v>2</v>
      </c>
      <c r="B5" s="42"/>
      <c r="C5" s="43"/>
      <c r="D5" s="43"/>
    </row>
    <row r="6" spans="1:16" s="39" customFormat="1" ht="15.6" x14ac:dyDescent="0.25">
      <c r="A6" s="42"/>
      <c r="B6" s="42"/>
      <c r="C6" s="43"/>
      <c r="D6" s="43"/>
    </row>
    <row r="7" spans="1:16" s="45" customFormat="1" ht="15.6" x14ac:dyDescent="0.25">
      <c r="A7" s="8" t="s">
        <v>3</v>
      </c>
      <c r="B7" s="8"/>
      <c r="C7" s="44" t="s">
        <v>4</v>
      </c>
      <c r="D7" s="44"/>
    </row>
    <row r="8" spans="1:16" s="8" customFormat="1" ht="15.6" x14ac:dyDescent="0.25">
      <c r="A8" s="30" t="s">
        <v>5</v>
      </c>
      <c r="B8" s="7"/>
      <c r="C8" s="31" t="s">
        <v>6</v>
      </c>
      <c r="D8" s="31"/>
      <c r="E8" s="63">
        <v>2020</v>
      </c>
      <c r="F8" s="63"/>
      <c r="G8" s="63"/>
      <c r="H8" s="63"/>
      <c r="I8" s="63"/>
      <c r="J8" s="63"/>
      <c r="K8" s="63"/>
      <c r="L8" s="63"/>
      <c r="M8" s="63"/>
      <c r="N8" s="63"/>
      <c r="O8" s="63"/>
      <c r="P8" s="63"/>
    </row>
    <row r="9" spans="1:16" s="8" customFormat="1" ht="15.6" x14ac:dyDescent="0.25">
      <c r="A9" s="30" t="s">
        <v>7</v>
      </c>
      <c r="B9" s="46"/>
      <c r="C9" s="47" t="s">
        <v>8</v>
      </c>
      <c r="D9" s="47"/>
      <c r="E9" s="33">
        <v>43556</v>
      </c>
      <c r="F9" s="33">
        <v>43586</v>
      </c>
      <c r="G9" s="33">
        <v>43617</v>
      </c>
      <c r="H9" s="33">
        <v>43647</v>
      </c>
      <c r="I9" s="33">
        <v>43678</v>
      </c>
      <c r="J9" s="33">
        <v>43709</v>
      </c>
      <c r="K9" s="33">
        <v>43739</v>
      </c>
      <c r="L9" s="33">
        <v>43770</v>
      </c>
      <c r="M9" s="33">
        <v>43800</v>
      </c>
      <c r="N9" s="33">
        <v>43831</v>
      </c>
      <c r="O9" s="33">
        <v>43862</v>
      </c>
      <c r="P9" s="33">
        <v>43891</v>
      </c>
    </row>
    <row r="10" spans="1:16" s="51" customFormat="1" ht="15.6" x14ac:dyDescent="0.25">
      <c r="A10" s="48" t="s">
        <v>129</v>
      </c>
      <c r="B10" s="49"/>
      <c r="C10" s="48" t="s">
        <v>130</v>
      </c>
      <c r="D10" s="50"/>
      <c r="E10" s="35"/>
      <c r="F10" s="35"/>
      <c r="G10" s="35"/>
      <c r="H10" s="35"/>
      <c r="I10" s="35"/>
      <c r="J10" s="35"/>
      <c r="K10" s="35"/>
      <c r="L10" s="35"/>
      <c r="M10" s="35"/>
      <c r="N10" s="35"/>
      <c r="O10" s="35"/>
      <c r="P10" s="35"/>
    </row>
    <row r="11" spans="1:16" ht="15.45" customHeight="1" x14ac:dyDescent="0.25">
      <c r="A11" s="52" t="s">
        <v>9</v>
      </c>
      <c r="B11" s="52"/>
      <c r="C11" s="53" t="s">
        <v>10</v>
      </c>
      <c r="D11" s="53"/>
      <c r="E11" s="54">
        <f>E12+E16+E32</f>
        <v>0</v>
      </c>
      <c r="F11" s="54">
        <f t="shared" ref="F11:P11" si="0">F12+F16+F32</f>
        <v>0</v>
      </c>
      <c r="G11" s="54">
        <f t="shared" si="0"/>
        <v>0</v>
      </c>
      <c r="H11" s="54">
        <f t="shared" si="0"/>
        <v>0</v>
      </c>
      <c r="I11" s="54">
        <f t="shared" si="0"/>
        <v>0</v>
      </c>
      <c r="J11" s="54">
        <f t="shared" si="0"/>
        <v>0</v>
      </c>
      <c r="K11" s="54">
        <f t="shared" si="0"/>
        <v>0</v>
      </c>
      <c r="L11" s="54">
        <f t="shared" si="0"/>
        <v>0</v>
      </c>
      <c r="M11" s="54">
        <f t="shared" si="0"/>
        <v>0</v>
      </c>
      <c r="N11" s="54">
        <f t="shared" si="0"/>
        <v>0</v>
      </c>
      <c r="O11" s="54">
        <f t="shared" si="0"/>
        <v>0</v>
      </c>
      <c r="P11" s="54">
        <f t="shared" si="0"/>
        <v>0</v>
      </c>
    </row>
    <row r="12" spans="1:16" s="8" customFormat="1" ht="15.45" customHeight="1" x14ac:dyDescent="0.25">
      <c r="A12" s="64" t="s">
        <v>11</v>
      </c>
      <c r="B12" s="64"/>
      <c r="C12" s="65" t="s">
        <v>12</v>
      </c>
      <c r="D12" s="65"/>
      <c r="E12" s="66">
        <f>SUM(E13:E15)</f>
        <v>0</v>
      </c>
      <c r="F12" s="66">
        <f t="shared" ref="F12:P12" si="1">SUM(F13:F15)</f>
        <v>0</v>
      </c>
      <c r="G12" s="66">
        <f t="shared" si="1"/>
        <v>0</v>
      </c>
      <c r="H12" s="66">
        <f t="shared" si="1"/>
        <v>0</v>
      </c>
      <c r="I12" s="66">
        <f t="shared" si="1"/>
        <v>0</v>
      </c>
      <c r="J12" s="66">
        <f t="shared" si="1"/>
        <v>0</v>
      </c>
      <c r="K12" s="66">
        <f t="shared" si="1"/>
        <v>0</v>
      </c>
      <c r="L12" s="66">
        <f t="shared" si="1"/>
        <v>0</v>
      </c>
      <c r="M12" s="66">
        <f t="shared" si="1"/>
        <v>0</v>
      </c>
      <c r="N12" s="66">
        <f t="shared" si="1"/>
        <v>0</v>
      </c>
      <c r="O12" s="66">
        <f t="shared" si="1"/>
        <v>0</v>
      </c>
      <c r="P12" s="66">
        <f t="shared" si="1"/>
        <v>0</v>
      </c>
    </row>
    <row r="13" spans="1:16" s="8" customFormat="1" ht="15.45" customHeight="1" x14ac:dyDescent="0.25">
      <c r="A13" s="56"/>
      <c r="B13" s="57" t="s">
        <v>13</v>
      </c>
      <c r="C13" s="58"/>
      <c r="D13" s="58" t="s">
        <v>14</v>
      </c>
      <c r="E13" s="59"/>
      <c r="F13" s="59"/>
      <c r="G13" s="59"/>
      <c r="H13" s="59"/>
      <c r="I13" s="59"/>
      <c r="J13" s="59"/>
      <c r="K13" s="59"/>
      <c r="L13" s="59"/>
      <c r="M13" s="59"/>
      <c r="N13" s="59"/>
      <c r="O13" s="59"/>
      <c r="P13" s="59"/>
    </row>
    <row r="14" spans="1:16" s="8" customFormat="1" ht="15.45" customHeight="1" x14ac:dyDescent="0.25">
      <c r="A14" s="56"/>
      <c r="B14" s="57" t="s">
        <v>15</v>
      </c>
      <c r="C14" s="58"/>
      <c r="D14" s="58" t="s">
        <v>16</v>
      </c>
      <c r="E14" s="60"/>
      <c r="F14" s="60"/>
      <c r="G14" s="60"/>
      <c r="H14" s="60"/>
      <c r="I14" s="60"/>
      <c r="J14" s="60"/>
      <c r="K14" s="60"/>
      <c r="L14" s="60"/>
      <c r="M14" s="60"/>
      <c r="N14" s="60"/>
      <c r="O14" s="60"/>
      <c r="P14" s="60"/>
    </row>
    <row r="15" spans="1:16" s="8" customFormat="1" ht="15.45" customHeight="1" x14ac:dyDescent="0.25">
      <c r="A15" s="56"/>
      <c r="B15" s="57" t="s">
        <v>17</v>
      </c>
      <c r="C15" s="58"/>
      <c r="D15" s="58" t="s">
        <v>18</v>
      </c>
      <c r="E15" s="59"/>
      <c r="F15" s="59"/>
      <c r="G15" s="59"/>
      <c r="H15" s="59"/>
      <c r="I15" s="59"/>
      <c r="J15" s="59"/>
      <c r="K15" s="59"/>
      <c r="L15" s="59"/>
      <c r="M15" s="59"/>
      <c r="N15" s="59"/>
      <c r="O15" s="59"/>
      <c r="P15" s="59"/>
    </row>
    <row r="16" spans="1:16" s="8" customFormat="1" ht="15.45" customHeight="1" x14ac:dyDescent="0.25">
      <c r="A16" s="67" t="s">
        <v>19</v>
      </c>
      <c r="B16" s="67"/>
      <c r="C16" s="68" t="s">
        <v>20</v>
      </c>
      <c r="D16" s="68"/>
      <c r="E16" s="69">
        <f>SUM(E17:E31)</f>
        <v>0</v>
      </c>
      <c r="F16" s="69">
        <f t="shared" ref="F16:P16" si="2">SUM(F17:F31)</f>
        <v>0</v>
      </c>
      <c r="G16" s="69">
        <f t="shared" si="2"/>
        <v>0</v>
      </c>
      <c r="H16" s="69">
        <f t="shared" si="2"/>
        <v>0</v>
      </c>
      <c r="I16" s="69">
        <f t="shared" si="2"/>
        <v>0</v>
      </c>
      <c r="J16" s="69">
        <f t="shared" si="2"/>
        <v>0</v>
      </c>
      <c r="K16" s="69">
        <f t="shared" si="2"/>
        <v>0</v>
      </c>
      <c r="L16" s="69">
        <f t="shared" si="2"/>
        <v>0</v>
      </c>
      <c r="M16" s="69">
        <f t="shared" si="2"/>
        <v>0</v>
      </c>
      <c r="N16" s="69">
        <f t="shared" si="2"/>
        <v>0</v>
      </c>
      <c r="O16" s="69">
        <f t="shared" si="2"/>
        <v>0</v>
      </c>
      <c r="P16" s="69">
        <f t="shared" si="2"/>
        <v>0</v>
      </c>
    </row>
    <row r="17" spans="1:16" s="8" customFormat="1" ht="15.45" customHeight="1" x14ac:dyDescent="0.25">
      <c r="A17" s="56"/>
      <c r="B17" s="57" t="s">
        <v>21</v>
      </c>
      <c r="C17" s="58"/>
      <c r="D17" s="58" t="s">
        <v>22</v>
      </c>
      <c r="E17" s="60"/>
      <c r="F17" s="60"/>
      <c r="G17" s="60"/>
      <c r="H17" s="60"/>
      <c r="I17" s="60"/>
      <c r="J17" s="60"/>
      <c r="K17" s="60"/>
      <c r="L17" s="60"/>
      <c r="M17" s="60"/>
      <c r="N17" s="60"/>
      <c r="O17" s="60"/>
      <c r="P17" s="60"/>
    </row>
    <row r="18" spans="1:16" s="8" customFormat="1" ht="15.45" customHeight="1" x14ac:dyDescent="0.25">
      <c r="A18" s="56"/>
      <c r="B18" s="57" t="s">
        <v>23</v>
      </c>
      <c r="C18" s="58"/>
      <c r="D18" s="58" t="s">
        <v>24</v>
      </c>
      <c r="E18" s="59"/>
      <c r="F18" s="59"/>
      <c r="G18" s="59"/>
      <c r="H18" s="59"/>
      <c r="I18" s="59"/>
      <c r="J18" s="59"/>
      <c r="K18" s="59"/>
      <c r="L18" s="59"/>
      <c r="M18" s="59"/>
      <c r="N18" s="59"/>
      <c r="O18" s="59"/>
      <c r="P18" s="59"/>
    </row>
    <row r="19" spans="1:16" s="8" customFormat="1" ht="15.45" customHeight="1" x14ac:dyDescent="0.25">
      <c r="A19" s="56"/>
      <c r="B19" s="57" t="s">
        <v>25</v>
      </c>
      <c r="C19" s="58"/>
      <c r="D19" s="58" t="s">
        <v>26</v>
      </c>
      <c r="E19" s="60"/>
      <c r="F19" s="60"/>
      <c r="G19" s="60"/>
      <c r="H19" s="60"/>
      <c r="I19" s="60"/>
      <c r="J19" s="60"/>
      <c r="K19" s="60"/>
      <c r="L19" s="60"/>
      <c r="M19" s="60"/>
      <c r="N19" s="60"/>
      <c r="O19" s="60"/>
      <c r="P19" s="60"/>
    </row>
    <row r="20" spans="1:16" s="8" customFormat="1" ht="15.45" customHeight="1" x14ac:dyDescent="0.25">
      <c r="A20" s="56"/>
      <c r="B20" s="57" t="s">
        <v>27</v>
      </c>
      <c r="C20" s="58"/>
      <c r="D20" s="58" t="s">
        <v>28</v>
      </c>
      <c r="E20" s="59"/>
      <c r="F20" s="59"/>
      <c r="G20" s="59"/>
      <c r="H20" s="59"/>
      <c r="I20" s="59"/>
      <c r="J20" s="59"/>
      <c r="K20" s="59"/>
      <c r="L20" s="59"/>
      <c r="M20" s="59"/>
      <c r="N20" s="59"/>
      <c r="O20" s="59"/>
      <c r="P20" s="59"/>
    </row>
    <row r="21" spans="1:16" s="8" customFormat="1" ht="15.45" customHeight="1" x14ac:dyDescent="0.25">
      <c r="A21" s="56"/>
      <c r="B21" s="57" t="s">
        <v>29</v>
      </c>
      <c r="C21" s="58"/>
      <c r="D21" s="58" t="s">
        <v>30</v>
      </c>
      <c r="E21" s="60"/>
      <c r="F21" s="60"/>
      <c r="G21" s="60"/>
      <c r="H21" s="60"/>
      <c r="I21" s="60"/>
      <c r="J21" s="60"/>
      <c r="K21" s="60"/>
      <c r="L21" s="60"/>
      <c r="M21" s="60"/>
      <c r="N21" s="60"/>
      <c r="O21" s="60"/>
      <c r="P21" s="60"/>
    </row>
    <row r="22" spans="1:16" s="8" customFormat="1" ht="15.45" customHeight="1" x14ac:dyDescent="0.25">
      <c r="A22" s="56"/>
      <c r="B22" s="57" t="s">
        <v>31</v>
      </c>
      <c r="C22" s="58"/>
      <c r="D22" s="58" t="s">
        <v>32</v>
      </c>
      <c r="E22" s="60"/>
      <c r="F22" s="60"/>
      <c r="G22" s="60"/>
      <c r="H22" s="60"/>
      <c r="I22" s="60"/>
      <c r="J22" s="60"/>
      <c r="K22" s="60"/>
      <c r="L22" s="60"/>
      <c r="M22" s="60"/>
      <c r="N22" s="60"/>
      <c r="O22" s="60"/>
      <c r="P22" s="60"/>
    </row>
    <row r="23" spans="1:16" s="8" customFormat="1" ht="15.45" customHeight="1" x14ac:dyDescent="0.25">
      <c r="A23" s="56"/>
      <c r="B23" s="57" t="s">
        <v>33</v>
      </c>
      <c r="C23" s="58"/>
      <c r="D23" s="58" t="s">
        <v>34</v>
      </c>
      <c r="E23" s="59"/>
      <c r="F23" s="59"/>
      <c r="G23" s="59"/>
      <c r="H23" s="59"/>
      <c r="I23" s="59"/>
      <c r="J23" s="59"/>
      <c r="K23" s="59"/>
      <c r="L23" s="59"/>
      <c r="M23" s="59"/>
      <c r="N23" s="59"/>
      <c r="O23" s="59"/>
      <c r="P23" s="59"/>
    </row>
    <row r="24" spans="1:16" s="8" customFormat="1" ht="15.45" customHeight="1" x14ac:dyDescent="0.25">
      <c r="A24" s="56"/>
      <c r="B24" s="57" t="s">
        <v>35</v>
      </c>
      <c r="C24" s="58"/>
      <c r="D24" s="58" t="s">
        <v>36</v>
      </c>
      <c r="E24" s="60"/>
      <c r="F24" s="60"/>
      <c r="G24" s="60"/>
      <c r="H24" s="60"/>
      <c r="I24" s="60"/>
      <c r="J24" s="60"/>
      <c r="K24" s="60"/>
      <c r="L24" s="60"/>
      <c r="M24" s="60"/>
      <c r="N24" s="60"/>
      <c r="O24" s="60"/>
      <c r="P24" s="60"/>
    </row>
    <row r="25" spans="1:16" s="8" customFormat="1" ht="15.45" customHeight="1" x14ac:dyDescent="0.25">
      <c r="A25" s="56"/>
      <c r="B25" s="57" t="s">
        <v>37</v>
      </c>
      <c r="C25" s="58"/>
      <c r="D25" s="58" t="s">
        <v>38</v>
      </c>
      <c r="E25" s="59"/>
      <c r="F25" s="59"/>
      <c r="G25" s="59"/>
      <c r="H25" s="59"/>
      <c r="I25" s="59"/>
      <c r="J25" s="59"/>
      <c r="K25" s="59"/>
      <c r="L25" s="59"/>
      <c r="M25" s="59"/>
      <c r="N25" s="59"/>
      <c r="O25" s="59"/>
      <c r="P25" s="59"/>
    </row>
    <row r="26" spans="1:16" s="8" customFormat="1" ht="15.45" customHeight="1" x14ac:dyDescent="0.25">
      <c r="A26" s="56"/>
      <c r="B26" s="57" t="s">
        <v>39</v>
      </c>
      <c r="C26" s="58"/>
      <c r="D26" s="58" t="s">
        <v>40</v>
      </c>
      <c r="E26" s="60"/>
      <c r="F26" s="60"/>
      <c r="G26" s="60"/>
      <c r="H26" s="60"/>
      <c r="I26" s="60"/>
      <c r="J26" s="60"/>
      <c r="K26" s="60"/>
      <c r="L26" s="60"/>
      <c r="M26" s="60"/>
      <c r="N26" s="60"/>
      <c r="O26" s="60"/>
      <c r="P26" s="60"/>
    </row>
    <row r="27" spans="1:16" s="8" customFormat="1" ht="15.45" customHeight="1" x14ac:dyDescent="0.25">
      <c r="A27" s="56"/>
      <c r="B27" s="57" t="s">
        <v>41</v>
      </c>
      <c r="C27" s="58"/>
      <c r="D27" s="58" t="s">
        <v>42</v>
      </c>
      <c r="E27" s="60"/>
      <c r="F27" s="60"/>
      <c r="G27" s="60"/>
      <c r="H27" s="60"/>
      <c r="I27" s="60"/>
      <c r="J27" s="60"/>
      <c r="K27" s="60"/>
      <c r="L27" s="60"/>
      <c r="M27" s="60"/>
      <c r="N27" s="60"/>
      <c r="O27" s="60"/>
      <c r="P27" s="60"/>
    </row>
    <row r="28" spans="1:16" s="8" customFormat="1" ht="15.45" customHeight="1" x14ac:dyDescent="0.25">
      <c r="A28" s="56"/>
      <c r="B28" s="57" t="s">
        <v>43</v>
      </c>
      <c r="C28" s="58"/>
      <c r="D28" s="58" t="s">
        <v>44</v>
      </c>
      <c r="E28" s="59"/>
      <c r="F28" s="59"/>
      <c r="G28" s="59"/>
      <c r="H28" s="59"/>
      <c r="I28" s="59"/>
      <c r="J28" s="59"/>
      <c r="K28" s="59"/>
      <c r="L28" s="59"/>
      <c r="M28" s="59"/>
      <c r="N28" s="59"/>
      <c r="O28" s="59"/>
      <c r="P28" s="59"/>
    </row>
    <row r="29" spans="1:16" s="8" customFormat="1" ht="15.45" customHeight="1" x14ac:dyDescent="0.25">
      <c r="A29" s="56"/>
      <c r="B29" s="57" t="s">
        <v>45</v>
      </c>
      <c r="C29" s="58"/>
      <c r="D29" s="58" t="s">
        <v>46</v>
      </c>
      <c r="E29" s="60"/>
      <c r="F29" s="60"/>
      <c r="G29" s="60"/>
      <c r="H29" s="60"/>
      <c r="I29" s="60"/>
      <c r="J29" s="60"/>
      <c r="K29" s="60"/>
      <c r="L29" s="60"/>
      <c r="M29" s="60"/>
      <c r="N29" s="60"/>
      <c r="O29" s="60"/>
      <c r="P29" s="60"/>
    </row>
    <row r="30" spans="1:16" s="8" customFormat="1" ht="15.45" customHeight="1" x14ac:dyDescent="0.25">
      <c r="A30" s="56"/>
      <c r="B30" s="57" t="s">
        <v>47</v>
      </c>
      <c r="C30" s="58"/>
      <c r="D30" s="58" t="s">
        <v>48</v>
      </c>
      <c r="E30" s="59"/>
      <c r="F30" s="59"/>
      <c r="G30" s="59"/>
      <c r="H30" s="59"/>
      <c r="I30" s="59"/>
      <c r="J30" s="59"/>
      <c r="K30" s="59"/>
      <c r="L30" s="59"/>
      <c r="M30" s="59"/>
      <c r="N30" s="59"/>
      <c r="O30" s="59"/>
      <c r="P30" s="59"/>
    </row>
    <row r="31" spans="1:16" s="8" customFormat="1" ht="15.45" customHeight="1" x14ac:dyDescent="0.25">
      <c r="A31" s="56"/>
      <c r="B31" s="57" t="s">
        <v>49</v>
      </c>
      <c r="C31" s="58"/>
      <c r="D31" s="58" t="s">
        <v>50</v>
      </c>
      <c r="E31" s="60"/>
      <c r="F31" s="60"/>
      <c r="G31" s="60"/>
      <c r="H31" s="60"/>
      <c r="I31" s="60"/>
      <c r="J31" s="60"/>
      <c r="K31" s="60"/>
      <c r="L31" s="60"/>
      <c r="M31" s="60"/>
      <c r="N31" s="60"/>
      <c r="O31" s="60"/>
      <c r="P31" s="60"/>
    </row>
    <row r="32" spans="1:16" s="8" customFormat="1" ht="15.45" customHeight="1" x14ac:dyDescent="0.25">
      <c r="A32" s="67" t="s">
        <v>51</v>
      </c>
      <c r="B32" s="67"/>
      <c r="C32" s="68" t="s">
        <v>52</v>
      </c>
      <c r="D32" s="68"/>
      <c r="E32" s="69">
        <f>E33+E40+E41+E44+E45+E46+E51+E54+E55+E56+E57+E60+E63+E64+E65</f>
        <v>0</v>
      </c>
      <c r="F32" s="69">
        <f t="shared" ref="F32:P32" si="3">F33+F40+F41+F44+F45+F46+F51+F54+F55+F56+F57+F60+F63+F64+F65</f>
        <v>0</v>
      </c>
      <c r="G32" s="69">
        <f t="shared" si="3"/>
        <v>0</v>
      </c>
      <c r="H32" s="69">
        <f t="shared" si="3"/>
        <v>0</v>
      </c>
      <c r="I32" s="69">
        <f t="shared" si="3"/>
        <v>0</v>
      </c>
      <c r="J32" s="69">
        <f t="shared" si="3"/>
        <v>0</v>
      </c>
      <c r="K32" s="69">
        <f t="shared" si="3"/>
        <v>0</v>
      </c>
      <c r="L32" s="69">
        <f t="shared" si="3"/>
        <v>0</v>
      </c>
      <c r="M32" s="69">
        <f t="shared" si="3"/>
        <v>0</v>
      </c>
      <c r="N32" s="69">
        <f t="shared" si="3"/>
        <v>0</v>
      </c>
      <c r="O32" s="69">
        <f t="shared" si="3"/>
        <v>0</v>
      </c>
      <c r="P32" s="69">
        <f t="shared" si="3"/>
        <v>0</v>
      </c>
    </row>
    <row r="33" spans="1:16" s="8" customFormat="1" ht="15.45" customHeight="1" x14ac:dyDescent="0.25">
      <c r="A33" s="70" t="s">
        <v>53</v>
      </c>
      <c r="B33" s="71"/>
      <c r="C33" s="72" t="s">
        <v>54</v>
      </c>
      <c r="D33" s="73"/>
      <c r="E33" s="74">
        <f>SUM(E34:E39)</f>
        <v>0</v>
      </c>
      <c r="F33" s="74">
        <f t="shared" ref="F33:P33" si="4">SUM(F34:F39)</f>
        <v>0</v>
      </c>
      <c r="G33" s="74">
        <f t="shared" si="4"/>
        <v>0</v>
      </c>
      <c r="H33" s="74">
        <f t="shared" si="4"/>
        <v>0</v>
      </c>
      <c r="I33" s="74">
        <f t="shared" si="4"/>
        <v>0</v>
      </c>
      <c r="J33" s="74">
        <f>SUM(J34:J39)</f>
        <v>0</v>
      </c>
      <c r="K33" s="74">
        <f t="shared" si="4"/>
        <v>0</v>
      </c>
      <c r="L33" s="74">
        <f t="shared" si="4"/>
        <v>0</v>
      </c>
      <c r="M33" s="74">
        <f t="shared" si="4"/>
        <v>0</v>
      </c>
      <c r="N33" s="74">
        <f t="shared" si="4"/>
        <v>0</v>
      </c>
      <c r="O33" s="74">
        <f t="shared" si="4"/>
        <v>0</v>
      </c>
      <c r="P33" s="74">
        <f t="shared" si="4"/>
        <v>0</v>
      </c>
    </row>
    <row r="34" spans="1:16" s="8" customFormat="1" ht="15.45" customHeight="1" x14ac:dyDescent="0.25">
      <c r="A34" s="56"/>
      <c r="B34" s="57" t="s">
        <v>55</v>
      </c>
      <c r="C34" s="58"/>
      <c r="D34" s="58" t="s">
        <v>56</v>
      </c>
      <c r="E34" s="60"/>
      <c r="F34" s="60"/>
      <c r="G34" s="60"/>
      <c r="H34" s="60"/>
      <c r="I34" s="60"/>
      <c r="J34" s="60"/>
      <c r="K34" s="60"/>
      <c r="L34" s="60"/>
      <c r="M34" s="60"/>
      <c r="N34" s="60"/>
      <c r="O34" s="60"/>
      <c r="P34" s="60"/>
    </row>
    <row r="35" spans="1:16" s="8" customFormat="1" ht="15.45" customHeight="1" x14ac:dyDescent="0.25">
      <c r="A35" s="56"/>
      <c r="B35" s="57" t="s">
        <v>57</v>
      </c>
      <c r="C35" s="58"/>
      <c r="D35" s="58" t="s">
        <v>58</v>
      </c>
      <c r="E35" s="59"/>
      <c r="F35" s="59"/>
      <c r="G35" s="59"/>
      <c r="H35" s="59"/>
      <c r="I35" s="59"/>
      <c r="J35" s="59"/>
      <c r="K35" s="59"/>
      <c r="L35" s="59"/>
      <c r="M35" s="59"/>
      <c r="N35" s="59"/>
      <c r="O35" s="59"/>
      <c r="P35" s="59"/>
    </row>
    <row r="36" spans="1:16" s="8" customFormat="1" ht="15.45" customHeight="1" x14ac:dyDescent="0.25">
      <c r="A36" s="56"/>
      <c r="B36" s="57" t="s">
        <v>59</v>
      </c>
      <c r="C36" s="58"/>
      <c r="D36" s="58" t="s">
        <v>60</v>
      </c>
      <c r="E36" s="60"/>
      <c r="F36" s="60"/>
      <c r="G36" s="60"/>
      <c r="H36" s="60"/>
      <c r="I36" s="60"/>
      <c r="J36" s="60"/>
      <c r="K36" s="60"/>
      <c r="L36" s="60"/>
      <c r="M36" s="60"/>
      <c r="N36" s="60"/>
      <c r="O36" s="60"/>
      <c r="P36" s="60"/>
    </row>
    <row r="37" spans="1:16" s="8" customFormat="1" ht="15.45" customHeight="1" x14ac:dyDescent="0.25">
      <c r="A37" s="56"/>
      <c r="B37" s="57" t="s">
        <v>61</v>
      </c>
      <c r="C37" s="58"/>
      <c r="D37" s="58" t="s">
        <v>62</v>
      </c>
      <c r="E37" s="60"/>
      <c r="F37" s="60"/>
      <c r="G37" s="60"/>
      <c r="H37" s="60"/>
      <c r="I37" s="60"/>
      <c r="J37" s="60"/>
      <c r="K37" s="60"/>
      <c r="L37" s="60"/>
      <c r="M37" s="60"/>
      <c r="N37" s="60"/>
      <c r="O37" s="60"/>
      <c r="P37" s="60"/>
    </row>
    <row r="38" spans="1:16" s="8" customFormat="1" ht="15.45" customHeight="1" x14ac:dyDescent="0.25">
      <c r="A38" s="56"/>
      <c r="B38" s="57" t="s">
        <v>63</v>
      </c>
      <c r="C38" s="58"/>
      <c r="D38" s="58" t="s">
        <v>64</v>
      </c>
      <c r="E38" s="59"/>
      <c r="F38" s="59"/>
      <c r="G38" s="59"/>
      <c r="H38" s="59"/>
      <c r="I38" s="59"/>
      <c r="J38" s="59"/>
      <c r="K38" s="59"/>
      <c r="L38" s="59"/>
      <c r="M38" s="59"/>
      <c r="N38" s="59"/>
      <c r="O38" s="59"/>
      <c r="P38" s="59"/>
    </row>
    <row r="39" spans="1:16" s="8" customFormat="1" ht="15.45" customHeight="1" x14ac:dyDescent="0.25">
      <c r="A39" s="56"/>
      <c r="B39" s="57" t="s">
        <v>65</v>
      </c>
      <c r="C39" s="58"/>
      <c r="D39" s="58" t="s">
        <v>66</v>
      </c>
      <c r="E39" s="60"/>
      <c r="F39" s="60"/>
      <c r="G39" s="60"/>
      <c r="H39" s="60"/>
      <c r="I39" s="60"/>
      <c r="J39" s="60"/>
      <c r="K39" s="60"/>
      <c r="L39" s="60"/>
      <c r="M39" s="60"/>
      <c r="N39" s="60"/>
      <c r="O39" s="60"/>
      <c r="P39" s="60"/>
    </row>
    <row r="40" spans="1:16" s="8" customFormat="1" ht="15.45" customHeight="1" x14ac:dyDescent="0.25">
      <c r="A40" s="70" t="s">
        <v>67</v>
      </c>
      <c r="B40" s="71"/>
      <c r="C40" s="72" t="s">
        <v>68</v>
      </c>
      <c r="D40" s="73"/>
      <c r="E40" s="74"/>
      <c r="F40" s="74"/>
      <c r="G40" s="74"/>
      <c r="H40" s="74"/>
      <c r="I40" s="74"/>
      <c r="J40" s="74"/>
      <c r="K40" s="74"/>
      <c r="L40" s="74"/>
      <c r="M40" s="74"/>
      <c r="N40" s="74"/>
      <c r="O40" s="74"/>
      <c r="P40" s="74"/>
    </row>
    <row r="41" spans="1:16" s="8" customFormat="1" ht="15.45" customHeight="1" x14ac:dyDescent="0.25">
      <c r="A41" s="70" t="s">
        <v>69</v>
      </c>
      <c r="B41" s="73"/>
      <c r="C41" s="72" t="s">
        <v>70</v>
      </c>
      <c r="D41" s="73"/>
      <c r="E41" s="75">
        <f>SUM(E42:E43)</f>
        <v>0</v>
      </c>
      <c r="F41" s="75">
        <f t="shared" ref="F41:P41" si="5">SUM(F42:F43)</f>
        <v>0</v>
      </c>
      <c r="G41" s="75">
        <f t="shared" si="5"/>
        <v>0</v>
      </c>
      <c r="H41" s="75">
        <f t="shared" si="5"/>
        <v>0</v>
      </c>
      <c r="I41" s="75">
        <f t="shared" si="5"/>
        <v>0</v>
      </c>
      <c r="J41" s="75">
        <f t="shared" si="5"/>
        <v>0</v>
      </c>
      <c r="K41" s="75">
        <f t="shared" si="5"/>
        <v>0</v>
      </c>
      <c r="L41" s="75">
        <f t="shared" si="5"/>
        <v>0</v>
      </c>
      <c r="M41" s="75">
        <f t="shared" si="5"/>
        <v>0</v>
      </c>
      <c r="N41" s="75">
        <f t="shared" si="5"/>
        <v>0</v>
      </c>
      <c r="O41" s="75">
        <f t="shared" si="5"/>
        <v>0</v>
      </c>
      <c r="P41" s="75">
        <f t="shared" si="5"/>
        <v>0</v>
      </c>
    </row>
    <row r="42" spans="1:16" s="8" customFormat="1" ht="15.45" customHeight="1" x14ac:dyDescent="0.25">
      <c r="A42" s="56"/>
      <c r="B42" s="57" t="s">
        <v>71</v>
      </c>
      <c r="C42" s="58"/>
      <c r="D42" s="58" t="s">
        <v>72</v>
      </c>
      <c r="E42" s="60"/>
      <c r="F42" s="60"/>
      <c r="G42" s="60"/>
      <c r="H42" s="60"/>
      <c r="I42" s="60"/>
      <c r="J42" s="60"/>
      <c r="K42" s="60"/>
      <c r="L42" s="60"/>
      <c r="M42" s="60"/>
      <c r="N42" s="60"/>
      <c r="O42" s="60"/>
      <c r="P42" s="60"/>
    </row>
    <row r="43" spans="1:16" s="8" customFormat="1" ht="15.45" customHeight="1" x14ac:dyDescent="0.25">
      <c r="A43" s="56"/>
      <c r="B43" s="57" t="s">
        <v>73</v>
      </c>
      <c r="C43" s="58"/>
      <c r="D43" s="58" t="s">
        <v>74</v>
      </c>
      <c r="E43" s="59"/>
      <c r="F43" s="59"/>
      <c r="G43" s="59"/>
      <c r="H43" s="59"/>
      <c r="I43" s="59"/>
      <c r="J43" s="59"/>
      <c r="K43" s="59"/>
      <c r="L43" s="59"/>
      <c r="M43" s="59"/>
      <c r="N43" s="59"/>
      <c r="O43" s="59"/>
      <c r="P43" s="59"/>
    </row>
    <row r="44" spans="1:16" s="8" customFormat="1" ht="15.45" customHeight="1" x14ac:dyDescent="0.25">
      <c r="A44" s="70" t="s">
        <v>75</v>
      </c>
      <c r="B44" s="73"/>
      <c r="C44" s="72" t="s">
        <v>76</v>
      </c>
      <c r="D44" s="73"/>
      <c r="E44" s="75"/>
      <c r="F44" s="75"/>
      <c r="G44" s="75"/>
      <c r="H44" s="75"/>
      <c r="I44" s="75"/>
      <c r="J44" s="75"/>
      <c r="K44" s="75"/>
      <c r="L44" s="75"/>
      <c r="M44" s="75"/>
      <c r="N44" s="75"/>
      <c r="O44" s="75"/>
      <c r="P44" s="75"/>
    </row>
    <row r="45" spans="1:16" s="8" customFormat="1" ht="15.45" customHeight="1" x14ac:dyDescent="0.25">
      <c r="A45" s="70" t="s">
        <v>77</v>
      </c>
      <c r="B45" s="73"/>
      <c r="C45" s="72" t="s">
        <v>78</v>
      </c>
      <c r="D45" s="73"/>
      <c r="E45" s="74"/>
      <c r="F45" s="74"/>
      <c r="G45" s="74"/>
      <c r="H45" s="74"/>
      <c r="I45" s="74"/>
      <c r="J45" s="74"/>
      <c r="K45" s="74"/>
      <c r="L45" s="74"/>
      <c r="M45" s="74"/>
      <c r="N45" s="74"/>
      <c r="O45" s="74"/>
      <c r="P45" s="74"/>
    </row>
    <row r="46" spans="1:16" s="8" customFormat="1" ht="15.45" customHeight="1" x14ac:dyDescent="0.25">
      <c r="A46" s="70" t="s">
        <v>79</v>
      </c>
      <c r="B46" s="73"/>
      <c r="C46" s="72" t="s">
        <v>80</v>
      </c>
      <c r="D46" s="73"/>
      <c r="E46" s="75">
        <f>SUM(E47:E50)</f>
        <v>0</v>
      </c>
      <c r="F46" s="75">
        <f t="shared" ref="F46:P46" si="6">SUM(F47:F50)</f>
        <v>0</v>
      </c>
      <c r="G46" s="75">
        <f t="shared" si="6"/>
        <v>0</v>
      </c>
      <c r="H46" s="75">
        <f t="shared" si="6"/>
        <v>0</v>
      </c>
      <c r="I46" s="75">
        <f t="shared" si="6"/>
        <v>0</v>
      </c>
      <c r="J46" s="75">
        <f t="shared" si="6"/>
        <v>0</v>
      </c>
      <c r="K46" s="75">
        <f t="shared" si="6"/>
        <v>0</v>
      </c>
      <c r="L46" s="75">
        <f t="shared" si="6"/>
        <v>0</v>
      </c>
      <c r="M46" s="75">
        <f t="shared" si="6"/>
        <v>0</v>
      </c>
      <c r="N46" s="75">
        <f t="shared" si="6"/>
        <v>0</v>
      </c>
      <c r="O46" s="75">
        <f t="shared" si="6"/>
        <v>0</v>
      </c>
      <c r="P46" s="75">
        <f t="shared" si="6"/>
        <v>0</v>
      </c>
    </row>
    <row r="47" spans="1:16" s="8" customFormat="1" ht="15.45" customHeight="1" x14ac:dyDescent="0.25">
      <c r="A47" s="56"/>
      <c r="B47" s="57" t="s">
        <v>81</v>
      </c>
      <c r="C47" s="58"/>
      <c r="D47" s="58" t="s">
        <v>82</v>
      </c>
      <c r="E47" s="60"/>
      <c r="F47" s="60"/>
      <c r="G47" s="60"/>
      <c r="H47" s="60"/>
      <c r="I47" s="60"/>
      <c r="J47" s="60"/>
      <c r="K47" s="60"/>
      <c r="L47" s="60"/>
      <c r="M47" s="60"/>
      <c r="N47" s="60"/>
      <c r="O47" s="60"/>
      <c r="P47" s="60"/>
    </row>
    <row r="48" spans="1:16" s="8" customFormat="1" ht="15.45" customHeight="1" x14ac:dyDescent="0.25">
      <c r="A48" s="56"/>
      <c r="B48" s="57" t="s">
        <v>83</v>
      </c>
      <c r="C48" s="58"/>
      <c r="D48" s="58" t="s">
        <v>84</v>
      </c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59"/>
    </row>
    <row r="49" spans="1:16" s="8" customFormat="1" ht="15.45" customHeight="1" x14ac:dyDescent="0.25">
      <c r="A49" s="56"/>
      <c r="B49" s="57" t="s">
        <v>85</v>
      </c>
      <c r="C49" s="58"/>
      <c r="D49" s="58" t="s">
        <v>86</v>
      </c>
      <c r="E49" s="60"/>
      <c r="F49" s="60"/>
      <c r="G49" s="60"/>
      <c r="H49" s="60"/>
      <c r="I49" s="60"/>
      <c r="J49" s="60"/>
      <c r="K49" s="60"/>
      <c r="L49" s="60"/>
      <c r="M49" s="60"/>
      <c r="N49" s="60"/>
      <c r="O49" s="60"/>
      <c r="P49" s="60"/>
    </row>
    <row r="50" spans="1:16" s="8" customFormat="1" ht="15.45" customHeight="1" x14ac:dyDescent="0.25">
      <c r="A50" s="56"/>
      <c r="B50" s="57" t="s">
        <v>87</v>
      </c>
      <c r="C50" s="58"/>
      <c r="D50" s="58" t="s">
        <v>88</v>
      </c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59"/>
    </row>
    <row r="51" spans="1:16" s="8" customFormat="1" ht="15.45" customHeight="1" x14ac:dyDescent="0.25">
      <c r="A51" s="70" t="s">
        <v>89</v>
      </c>
      <c r="B51" s="73"/>
      <c r="C51" s="72" t="s">
        <v>90</v>
      </c>
      <c r="D51" s="73"/>
      <c r="E51" s="75">
        <f>SUM(E52:E53)</f>
        <v>0</v>
      </c>
      <c r="F51" s="75">
        <f t="shared" ref="F51:P51" si="7">SUM(F52:F53)</f>
        <v>0</v>
      </c>
      <c r="G51" s="75">
        <f t="shared" si="7"/>
        <v>0</v>
      </c>
      <c r="H51" s="75">
        <f t="shared" si="7"/>
        <v>0</v>
      </c>
      <c r="I51" s="75">
        <f t="shared" si="7"/>
        <v>0</v>
      </c>
      <c r="J51" s="75">
        <f t="shared" si="7"/>
        <v>0</v>
      </c>
      <c r="K51" s="75">
        <f t="shared" si="7"/>
        <v>0</v>
      </c>
      <c r="L51" s="75">
        <f t="shared" si="7"/>
        <v>0</v>
      </c>
      <c r="M51" s="75">
        <f t="shared" si="7"/>
        <v>0</v>
      </c>
      <c r="N51" s="75">
        <f t="shared" si="7"/>
        <v>0</v>
      </c>
      <c r="O51" s="75">
        <f t="shared" si="7"/>
        <v>0</v>
      </c>
      <c r="P51" s="75">
        <f t="shared" si="7"/>
        <v>0</v>
      </c>
    </row>
    <row r="52" spans="1:16" s="8" customFormat="1" ht="15.45" customHeight="1" x14ac:dyDescent="0.25">
      <c r="A52" s="56"/>
      <c r="B52" s="57" t="s">
        <v>91</v>
      </c>
      <c r="C52" s="58"/>
      <c r="D52" s="58" t="s">
        <v>92</v>
      </c>
      <c r="E52" s="60"/>
      <c r="F52" s="60"/>
      <c r="G52" s="60"/>
      <c r="H52" s="60"/>
      <c r="I52" s="60"/>
      <c r="J52" s="60"/>
      <c r="K52" s="60"/>
      <c r="L52" s="60"/>
      <c r="M52" s="60"/>
      <c r="N52" s="60"/>
      <c r="O52" s="60"/>
      <c r="P52" s="60"/>
    </row>
    <row r="53" spans="1:16" s="8" customFormat="1" ht="15.45" customHeight="1" x14ac:dyDescent="0.25">
      <c r="A53" s="56"/>
      <c r="B53" s="57" t="s">
        <v>93</v>
      </c>
      <c r="C53" s="58"/>
      <c r="D53" s="58" t="s">
        <v>94</v>
      </c>
      <c r="E53" s="59"/>
      <c r="F53" s="59"/>
      <c r="G53" s="59"/>
      <c r="H53" s="59"/>
      <c r="I53" s="59"/>
      <c r="J53" s="59"/>
      <c r="K53" s="59"/>
      <c r="L53" s="59"/>
      <c r="M53" s="59"/>
      <c r="N53" s="59"/>
      <c r="O53" s="59"/>
      <c r="P53" s="59"/>
    </row>
    <row r="54" spans="1:16" s="8" customFormat="1" ht="15.45" customHeight="1" x14ac:dyDescent="0.25">
      <c r="A54" s="70" t="s">
        <v>95</v>
      </c>
      <c r="B54" s="73"/>
      <c r="C54" s="72" t="s">
        <v>96</v>
      </c>
      <c r="D54" s="73"/>
      <c r="E54" s="75"/>
      <c r="F54" s="75"/>
      <c r="G54" s="75"/>
      <c r="H54" s="75"/>
      <c r="I54" s="75"/>
      <c r="J54" s="75"/>
      <c r="K54" s="75"/>
      <c r="L54" s="75"/>
      <c r="M54" s="75"/>
      <c r="N54" s="75"/>
      <c r="O54" s="75"/>
      <c r="P54" s="75"/>
    </row>
    <row r="55" spans="1:16" s="8" customFormat="1" ht="15.45" customHeight="1" x14ac:dyDescent="0.25">
      <c r="A55" s="70" t="s">
        <v>97</v>
      </c>
      <c r="B55" s="73"/>
      <c r="C55" s="72" t="s">
        <v>98</v>
      </c>
      <c r="D55" s="73"/>
      <c r="E55" s="74"/>
      <c r="F55" s="74"/>
      <c r="G55" s="74"/>
      <c r="H55" s="74"/>
      <c r="I55" s="74"/>
      <c r="J55" s="74"/>
      <c r="K55" s="74"/>
      <c r="L55" s="74"/>
      <c r="M55" s="74"/>
      <c r="N55" s="74"/>
      <c r="O55" s="74"/>
      <c r="P55" s="74"/>
    </row>
    <row r="56" spans="1:16" s="8" customFormat="1" ht="15.45" customHeight="1" x14ac:dyDescent="0.25">
      <c r="A56" s="70" t="s">
        <v>99</v>
      </c>
      <c r="B56" s="73"/>
      <c r="C56" s="72" t="s">
        <v>100</v>
      </c>
      <c r="D56" s="73"/>
      <c r="E56" s="75"/>
      <c r="F56" s="75"/>
      <c r="G56" s="75"/>
      <c r="H56" s="75"/>
      <c r="I56" s="75"/>
      <c r="J56" s="75"/>
      <c r="K56" s="75"/>
      <c r="L56" s="75"/>
      <c r="M56" s="75"/>
      <c r="N56" s="75"/>
      <c r="O56" s="75"/>
      <c r="P56" s="75"/>
    </row>
    <row r="57" spans="1:16" s="8" customFormat="1" ht="15.45" customHeight="1" x14ac:dyDescent="0.25">
      <c r="A57" s="70" t="s">
        <v>101</v>
      </c>
      <c r="B57" s="73"/>
      <c r="C57" s="72" t="s">
        <v>102</v>
      </c>
      <c r="D57" s="73"/>
      <c r="E57" s="75">
        <f>SUM(E58:E59)</f>
        <v>0</v>
      </c>
      <c r="F57" s="75">
        <f t="shared" ref="F57:P57" si="8">SUM(F58:F59)</f>
        <v>0</v>
      </c>
      <c r="G57" s="75">
        <f t="shared" si="8"/>
        <v>0</v>
      </c>
      <c r="H57" s="75">
        <f t="shared" si="8"/>
        <v>0</v>
      </c>
      <c r="I57" s="75">
        <f t="shared" si="8"/>
        <v>0</v>
      </c>
      <c r="J57" s="75">
        <f t="shared" si="8"/>
        <v>0</v>
      </c>
      <c r="K57" s="75">
        <f t="shared" si="8"/>
        <v>0</v>
      </c>
      <c r="L57" s="75">
        <f t="shared" si="8"/>
        <v>0</v>
      </c>
      <c r="M57" s="75">
        <f t="shared" si="8"/>
        <v>0</v>
      </c>
      <c r="N57" s="75">
        <f t="shared" si="8"/>
        <v>0</v>
      </c>
      <c r="O57" s="75">
        <f t="shared" si="8"/>
        <v>0</v>
      </c>
      <c r="P57" s="75">
        <f t="shared" si="8"/>
        <v>0</v>
      </c>
    </row>
    <row r="58" spans="1:16" s="8" customFormat="1" ht="15.45" customHeight="1" x14ac:dyDescent="0.25">
      <c r="A58" s="56"/>
      <c r="B58" s="57" t="s">
        <v>103</v>
      </c>
      <c r="C58" s="58"/>
      <c r="D58" s="58" t="s">
        <v>104</v>
      </c>
      <c r="E58" s="59"/>
      <c r="F58" s="59"/>
      <c r="G58" s="59"/>
      <c r="H58" s="59"/>
      <c r="I58" s="59"/>
      <c r="J58" s="59"/>
      <c r="K58" s="59"/>
      <c r="L58" s="59"/>
      <c r="M58" s="59"/>
      <c r="N58" s="59"/>
      <c r="O58" s="59"/>
      <c r="P58" s="59"/>
    </row>
    <row r="59" spans="1:16" s="8" customFormat="1" ht="15.45" customHeight="1" x14ac:dyDescent="0.25">
      <c r="A59" s="56"/>
      <c r="B59" s="57" t="s">
        <v>105</v>
      </c>
      <c r="C59" s="58"/>
      <c r="D59" s="58" t="s">
        <v>106</v>
      </c>
      <c r="E59" s="60"/>
      <c r="F59" s="60"/>
      <c r="G59" s="60"/>
      <c r="H59" s="60"/>
      <c r="I59" s="60"/>
      <c r="J59" s="60"/>
      <c r="K59" s="60"/>
      <c r="L59" s="60"/>
      <c r="M59" s="60"/>
      <c r="N59" s="60"/>
      <c r="O59" s="60"/>
      <c r="P59" s="60"/>
    </row>
    <row r="60" spans="1:16" s="8" customFormat="1" ht="15.45" customHeight="1" x14ac:dyDescent="0.25">
      <c r="A60" s="70" t="s">
        <v>107</v>
      </c>
      <c r="B60" s="73"/>
      <c r="C60" s="72" t="s">
        <v>108</v>
      </c>
      <c r="D60" s="73"/>
      <c r="E60" s="74">
        <f>SUM(E61:E62)</f>
        <v>0</v>
      </c>
      <c r="F60" s="74">
        <f t="shared" ref="F60:P60" si="9">SUM(F61:F62)</f>
        <v>0</v>
      </c>
      <c r="G60" s="74">
        <f t="shared" si="9"/>
        <v>0</v>
      </c>
      <c r="H60" s="74">
        <f t="shared" si="9"/>
        <v>0</v>
      </c>
      <c r="I60" s="74">
        <f t="shared" si="9"/>
        <v>0</v>
      </c>
      <c r="J60" s="74">
        <f t="shared" si="9"/>
        <v>0</v>
      </c>
      <c r="K60" s="74">
        <f t="shared" si="9"/>
        <v>0</v>
      </c>
      <c r="L60" s="74">
        <f t="shared" si="9"/>
        <v>0</v>
      </c>
      <c r="M60" s="74">
        <f t="shared" si="9"/>
        <v>0</v>
      </c>
      <c r="N60" s="74">
        <f t="shared" si="9"/>
        <v>0</v>
      </c>
      <c r="O60" s="74">
        <f t="shared" si="9"/>
        <v>0</v>
      </c>
      <c r="P60" s="74">
        <f t="shared" si="9"/>
        <v>0</v>
      </c>
    </row>
    <row r="61" spans="1:16" s="8" customFormat="1" ht="15.45" customHeight="1" x14ac:dyDescent="0.25">
      <c r="A61" s="56"/>
      <c r="B61" s="57" t="s">
        <v>109</v>
      </c>
      <c r="C61" s="58"/>
      <c r="D61" s="58" t="s">
        <v>110</v>
      </c>
      <c r="E61" s="60"/>
      <c r="F61" s="60"/>
      <c r="G61" s="60"/>
      <c r="H61" s="60"/>
      <c r="I61" s="60"/>
      <c r="J61" s="60"/>
      <c r="K61" s="60"/>
      <c r="L61" s="60"/>
      <c r="M61" s="60"/>
      <c r="N61" s="60"/>
      <c r="O61" s="60"/>
      <c r="P61" s="60"/>
    </row>
    <row r="62" spans="1:16" s="8" customFormat="1" ht="15.45" customHeight="1" x14ac:dyDescent="0.25">
      <c r="A62" s="56"/>
      <c r="B62" s="57" t="s">
        <v>111</v>
      </c>
      <c r="C62" s="58"/>
      <c r="D62" s="58" t="s">
        <v>112</v>
      </c>
      <c r="E62" s="60"/>
      <c r="F62" s="60"/>
      <c r="G62" s="60"/>
      <c r="H62" s="60"/>
      <c r="I62" s="60"/>
      <c r="J62" s="60"/>
      <c r="K62" s="60"/>
      <c r="L62" s="60"/>
      <c r="M62" s="60"/>
      <c r="N62" s="60"/>
      <c r="O62" s="60"/>
      <c r="P62" s="60"/>
    </row>
    <row r="63" spans="1:16" s="8" customFormat="1" ht="15.45" customHeight="1" x14ac:dyDescent="0.25">
      <c r="A63" s="70" t="s">
        <v>113</v>
      </c>
      <c r="B63" s="73"/>
      <c r="C63" s="72" t="s">
        <v>114</v>
      </c>
      <c r="D63" s="73"/>
      <c r="E63" s="74"/>
      <c r="F63" s="74"/>
      <c r="G63" s="74"/>
      <c r="H63" s="74"/>
      <c r="I63" s="74"/>
      <c r="J63" s="74"/>
      <c r="K63" s="74"/>
      <c r="L63" s="74"/>
      <c r="M63" s="74"/>
      <c r="N63" s="74"/>
      <c r="O63" s="74"/>
      <c r="P63" s="74"/>
    </row>
    <row r="64" spans="1:16" s="8" customFormat="1" ht="15.45" customHeight="1" x14ac:dyDescent="0.25">
      <c r="A64" s="70" t="s">
        <v>115</v>
      </c>
      <c r="B64" s="73"/>
      <c r="C64" s="72" t="s">
        <v>116</v>
      </c>
      <c r="D64" s="73"/>
      <c r="E64" s="75"/>
      <c r="F64" s="75"/>
      <c r="G64" s="75"/>
      <c r="H64" s="75"/>
      <c r="I64" s="75"/>
      <c r="J64" s="75"/>
      <c r="K64" s="75"/>
      <c r="L64" s="75"/>
      <c r="M64" s="75"/>
      <c r="N64" s="75"/>
      <c r="O64" s="75"/>
      <c r="P64" s="75"/>
    </row>
    <row r="65" spans="1:16" s="8" customFormat="1" ht="15.45" customHeight="1" x14ac:dyDescent="0.25">
      <c r="A65" s="70" t="s">
        <v>117</v>
      </c>
      <c r="B65" s="73"/>
      <c r="C65" s="72" t="s">
        <v>118</v>
      </c>
      <c r="D65" s="73"/>
      <c r="E65" s="75"/>
      <c r="F65" s="75"/>
      <c r="G65" s="75"/>
      <c r="H65" s="75"/>
      <c r="I65" s="75"/>
      <c r="J65" s="75"/>
      <c r="K65" s="75"/>
      <c r="L65" s="75"/>
      <c r="M65" s="75"/>
      <c r="N65" s="75"/>
      <c r="O65" s="75"/>
      <c r="P65" s="75"/>
    </row>
    <row r="66" spans="1:16" s="8" customFormat="1" ht="15.45" customHeight="1" x14ac:dyDescent="0.25">
      <c r="A66" s="56"/>
      <c r="B66" s="57"/>
      <c r="C66" s="58"/>
      <c r="D66" s="58"/>
      <c r="E66" s="59"/>
      <c r="F66" s="59"/>
      <c r="G66" s="59"/>
      <c r="H66" s="59"/>
      <c r="I66" s="59"/>
      <c r="J66" s="59"/>
      <c r="K66" s="59"/>
      <c r="L66" s="59"/>
      <c r="M66" s="59"/>
      <c r="N66" s="59"/>
      <c r="O66" s="59"/>
      <c r="P66" s="59"/>
    </row>
    <row r="67" spans="1:16" s="8" customFormat="1" ht="15.45" customHeight="1" x14ac:dyDescent="0.25">
      <c r="A67" s="56"/>
      <c r="B67" s="57"/>
      <c r="C67" s="58"/>
      <c r="D67" s="58"/>
      <c r="E67" s="60"/>
      <c r="F67" s="60"/>
      <c r="G67" s="60"/>
      <c r="H67" s="60"/>
      <c r="I67" s="60"/>
      <c r="J67" s="60"/>
      <c r="K67" s="60"/>
      <c r="L67" s="60"/>
      <c r="M67" s="60"/>
      <c r="N67" s="60"/>
      <c r="O67" s="60"/>
      <c r="P67" s="60"/>
    </row>
    <row r="68" spans="1:16" ht="15.45" customHeight="1" x14ac:dyDescent="0.25"/>
    <row r="69" spans="1:16" ht="15.45" customHeight="1" x14ac:dyDescent="0.25"/>
    <row r="70" spans="1:16" ht="15.45" customHeight="1" x14ac:dyDescent="0.25"/>
    <row r="71" spans="1:16" ht="15.45" customHeight="1" x14ac:dyDescent="0.25"/>
    <row r="72" spans="1:16" ht="15.45" customHeight="1" x14ac:dyDescent="0.25"/>
    <row r="73" spans="1:16" ht="15.45" customHeight="1" x14ac:dyDescent="0.25"/>
    <row r="74" spans="1:16" ht="15.45" customHeight="1" x14ac:dyDescent="0.25"/>
    <row r="75" spans="1:16" ht="15.45" customHeight="1" x14ac:dyDescent="0.25"/>
    <row r="76" spans="1:16" ht="15.45" customHeight="1" x14ac:dyDescent="0.25"/>
    <row r="77" spans="1:16" ht="15.45" customHeight="1" x14ac:dyDescent="0.25"/>
    <row r="78" spans="1:16" ht="15.45" customHeight="1" x14ac:dyDescent="0.25"/>
    <row r="79" spans="1:16" ht="15.45" customHeight="1" x14ac:dyDescent="0.25"/>
    <row r="80" spans="1:16" ht="15.45" customHeight="1" x14ac:dyDescent="0.25"/>
    <row r="81" ht="15.45" customHeight="1" x14ac:dyDescent="0.25"/>
    <row r="82" ht="15.45" customHeight="1" x14ac:dyDescent="0.25"/>
    <row r="83" ht="15.45" customHeight="1" x14ac:dyDescent="0.25"/>
    <row r="84" ht="15.45" customHeight="1" x14ac:dyDescent="0.25"/>
    <row r="85" ht="15.45" customHeight="1" x14ac:dyDescent="0.25"/>
    <row r="86" ht="15.45" customHeight="1" x14ac:dyDescent="0.25"/>
    <row r="87" ht="15.45" customHeight="1" x14ac:dyDescent="0.25"/>
    <row r="88" ht="15.45" customHeight="1" x14ac:dyDescent="0.25"/>
    <row r="89" ht="15.45" customHeight="1" x14ac:dyDescent="0.25"/>
    <row r="90" ht="15.45" customHeight="1" x14ac:dyDescent="0.25"/>
    <row r="91" ht="15.45" customHeight="1" x14ac:dyDescent="0.25"/>
    <row r="92" ht="15.45" customHeight="1" x14ac:dyDescent="0.25"/>
    <row r="93" ht="15.45" customHeight="1" x14ac:dyDescent="0.25"/>
    <row r="94" ht="15.45" customHeight="1" x14ac:dyDescent="0.25"/>
    <row r="95" ht="15.45" customHeight="1" x14ac:dyDescent="0.25"/>
    <row r="96" ht="15.45" customHeight="1" x14ac:dyDescent="0.25"/>
    <row r="97" ht="15.45" customHeight="1" x14ac:dyDescent="0.25"/>
    <row r="98" ht="15.45" customHeight="1" x14ac:dyDescent="0.25"/>
    <row r="99" ht="15.45" customHeight="1" x14ac:dyDescent="0.25"/>
    <row r="100" ht="15.45" customHeight="1" x14ac:dyDescent="0.25"/>
    <row r="101" ht="15.45" customHeight="1" x14ac:dyDescent="0.25"/>
    <row r="102" ht="15.45" customHeight="1" x14ac:dyDescent="0.25"/>
    <row r="103" ht="15.45" customHeight="1" x14ac:dyDescent="0.25"/>
    <row r="104" ht="15.45" customHeight="1" x14ac:dyDescent="0.25"/>
    <row r="105" ht="15.45" customHeight="1" x14ac:dyDescent="0.25"/>
    <row r="106" ht="15.45" customHeight="1" x14ac:dyDescent="0.25"/>
    <row r="107" ht="15.45" customHeight="1" x14ac:dyDescent="0.25"/>
    <row r="108" ht="15.45" customHeight="1" x14ac:dyDescent="0.25"/>
    <row r="109" ht="15.45" customHeight="1" x14ac:dyDescent="0.25"/>
    <row r="110" ht="15.45" customHeight="1" x14ac:dyDescent="0.25"/>
    <row r="111" ht="15.45" customHeight="1" x14ac:dyDescent="0.25"/>
    <row r="112" ht="15.45" customHeight="1" x14ac:dyDescent="0.25"/>
    <row r="113" ht="15.45" customHeight="1" x14ac:dyDescent="0.25"/>
    <row r="114" ht="15.45" customHeight="1" x14ac:dyDescent="0.25"/>
    <row r="115" ht="15.45" customHeight="1" x14ac:dyDescent="0.25"/>
    <row r="116" ht="15.45" customHeight="1" x14ac:dyDescent="0.25"/>
    <row r="117" ht="15.45" customHeight="1" x14ac:dyDescent="0.25"/>
    <row r="118" ht="15.45" customHeight="1" x14ac:dyDescent="0.25"/>
    <row r="119" ht="15.45" customHeight="1" x14ac:dyDescent="0.25"/>
    <row r="120" ht="15.45" customHeight="1" x14ac:dyDescent="0.25"/>
    <row r="121" ht="15.45" customHeight="1" x14ac:dyDescent="0.25"/>
    <row r="122" ht="15.45" customHeight="1" x14ac:dyDescent="0.25"/>
    <row r="123" ht="15.45" customHeight="1" x14ac:dyDescent="0.25"/>
    <row r="124" ht="15.45" customHeight="1" x14ac:dyDescent="0.25"/>
    <row r="125" ht="15.45" customHeight="1" x14ac:dyDescent="0.25"/>
    <row r="126" ht="15.45" customHeight="1" x14ac:dyDescent="0.25"/>
    <row r="127" ht="15.45" customHeight="1" x14ac:dyDescent="0.25"/>
    <row r="128" ht="15.45" customHeight="1" x14ac:dyDescent="0.25"/>
    <row r="129" ht="15.45" customHeight="1" x14ac:dyDescent="0.25"/>
    <row r="130" ht="15.45" customHeight="1" x14ac:dyDescent="0.25"/>
    <row r="131" ht="15.45" customHeight="1" x14ac:dyDescent="0.25"/>
    <row r="132" ht="15.45" customHeight="1" x14ac:dyDescent="0.25"/>
    <row r="133" ht="15.45" customHeight="1" x14ac:dyDescent="0.25"/>
    <row r="134" ht="15.45" customHeight="1" x14ac:dyDescent="0.25"/>
    <row r="135" ht="15.45" customHeight="1" x14ac:dyDescent="0.25"/>
    <row r="136" ht="15.45" customHeight="1" x14ac:dyDescent="0.25"/>
    <row r="137" ht="15.45" customHeight="1" x14ac:dyDescent="0.25"/>
    <row r="138" ht="15.45" customHeight="1" x14ac:dyDescent="0.25"/>
    <row r="139" ht="15.45" customHeight="1" x14ac:dyDescent="0.25"/>
    <row r="140" ht="15.45" customHeight="1" x14ac:dyDescent="0.25"/>
    <row r="141" ht="15.45" customHeight="1" x14ac:dyDescent="0.25"/>
    <row r="142" ht="15.45" customHeight="1" x14ac:dyDescent="0.25"/>
    <row r="143" ht="15.45" customHeight="1" x14ac:dyDescent="0.25"/>
    <row r="144" ht="15.45" customHeight="1" x14ac:dyDescent="0.25"/>
    <row r="145" ht="15.45" customHeight="1" x14ac:dyDescent="0.25"/>
    <row r="146" ht="15.45" customHeight="1" x14ac:dyDescent="0.25"/>
    <row r="147" ht="15.45" customHeight="1" x14ac:dyDescent="0.25"/>
    <row r="148" ht="15.45" customHeight="1" x14ac:dyDescent="0.25"/>
    <row r="149" ht="15.45" customHeight="1" x14ac:dyDescent="0.25"/>
    <row r="150" ht="15.45" customHeight="1" x14ac:dyDescent="0.25"/>
    <row r="151" ht="15.45" customHeight="1" x14ac:dyDescent="0.25"/>
    <row r="152" ht="15.45" customHeight="1" x14ac:dyDescent="0.25"/>
    <row r="153" ht="15.45" customHeight="1" x14ac:dyDescent="0.25"/>
    <row r="154" ht="15.45" customHeight="1" x14ac:dyDescent="0.25"/>
    <row r="155" ht="15.45" customHeight="1" x14ac:dyDescent="0.25"/>
    <row r="156" ht="15.45" customHeight="1" x14ac:dyDescent="0.25"/>
    <row r="157" ht="15.45" customHeight="1" x14ac:dyDescent="0.25"/>
    <row r="158" ht="15.45" customHeight="1" x14ac:dyDescent="0.25"/>
    <row r="159" ht="15.45" customHeight="1" x14ac:dyDescent="0.25"/>
    <row r="160" ht="15.45" customHeight="1" x14ac:dyDescent="0.25"/>
    <row r="161" ht="15.45" customHeight="1" x14ac:dyDescent="0.25"/>
    <row r="162" ht="15.45" customHeight="1" x14ac:dyDescent="0.25"/>
    <row r="163" ht="15.45" customHeight="1" x14ac:dyDescent="0.25"/>
    <row r="164" ht="15.45" customHeight="1" x14ac:dyDescent="0.25"/>
    <row r="165" ht="15.45" customHeight="1" x14ac:dyDescent="0.25"/>
    <row r="166" ht="15.45" customHeight="1" x14ac:dyDescent="0.25"/>
    <row r="167" ht="15.45" customHeight="1" x14ac:dyDescent="0.25"/>
    <row r="168" ht="15.45" customHeight="1" x14ac:dyDescent="0.25"/>
    <row r="169" ht="15.45" customHeight="1" x14ac:dyDescent="0.25"/>
    <row r="170" ht="15.45" customHeight="1" x14ac:dyDescent="0.25"/>
    <row r="171" ht="15.45" customHeight="1" x14ac:dyDescent="0.25"/>
    <row r="172" ht="15.45" customHeight="1" x14ac:dyDescent="0.25"/>
    <row r="173" ht="15.45" customHeight="1" x14ac:dyDescent="0.25"/>
    <row r="174" ht="15.45" customHeight="1" x14ac:dyDescent="0.25"/>
    <row r="175" ht="15.45" customHeight="1" x14ac:dyDescent="0.25"/>
    <row r="176" ht="15.45" customHeight="1" x14ac:dyDescent="0.25"/>
    <row r="177" ht="15.45" customHeight="1" x14ac:dyDescent="0.25"/>
    <row r="178" ht="15.45" customHeight="1" x14ac:dyDescent="0.25"/>
    <row r="179" ht="15.45" customHeight="1" x14ac:dyDescent="0.25"/>
    <row r="180" ht="15.45" customHeight="1" x14ac:dyDescent="0.25"/>
    <row r="181" ht="15.45" customHeight="1" x14ac:dyDescent="0.25"/>
    <row r="182" ht="15.45" customHeight="1" x14ac:dyDescent="0.25"/>
    <row r="183" ht="15.45" customHeight="1" x14ac:dyDescent="0.25"/>
    <row r="184" ht="15.45" customHeight="1" x14ac:dyDescent="0.25"/>
    <row r="185" ht="15.45" customHeight="1" x14ac:dyDescent="0.25"/>
    <row r="186" ht="15.45" customHeight="1" x14ac:dyDescent="0.25"/>
    <row r="187" ht="15.45" customHeight="1" x14ac:dyDescent="0.25"/>
    <row r="188" ht="15.45" customHeight="1" x14ac:dyDescent="0.25"/>
    <row r="189" ht="15.45" customHeight="1" x14ac:dyDescent="0.25"/>
    <row r="190" ht="15.45" customHeight="1" x14ac:dyDescent="0.25"/>
    <row r="191" ht="15.45" customHeight="1" x14ac:dyDescent="0.25"/>
    <row r="192" ht="15.45" customHeight="1" x14ac:dyDescent="0.25"/>
    <row r="193" ht="15.45" customHeight="1" x14ac:dyDescent="0.25"/>
    <row r="194" ht="15.45" customHeight="1" x14ac:dyDescent="0.25"/>
    <row r="195" ht="15.45" customHeight="1" x14ac:dyDescent="0.25"/>
    <row r="196" ht="15.45" customHeight="1" x14ac:dyDescent="0.25"/>
    <row r="197" ht="15.45" customHeight="1" x14ac:dyDescent="0.25"/>
    <row r="198" ht="15.45" customHeight="1" x14ac:dyDescent="0.25"/>
    <row r="199" ht="15.45" customHeight="1" x14ac:dyDescent="0.25"/>
    <row r="200" ht="15.45" customHeight="1" x14ac:dyDescent="0.25"/>
    <row r="201" ht="15.45" customHeight="1" x14ac:dyDescent="0.25"/>
    <row r="202" ht="15.45" customHeight="1" x14ac:dyDescent="0.25"/>
    <row r="203" ht="15.45" customHeight="1" x14ac:dyDescent="0.25"/>
    <row r="204" ht="15.45" customHeight="1" x14ac:dyDescent="0.25"/>
    <row r="205" ht="15.45" customHeight="1" x14ac:dyDescent="0.25"/>
    <row r="206" ht="15.45" customHeight="1" x14ac:dyDescent="0.25"/>
    <row r="207" ht="15.45" customHeight="1" x14ac:dyDescent="0.25"/>
    <row r="208" ht="15.45" customHeight="1" x14ac:dyDescent="0.25"/>
    <row r="209" ht="15.45" customHeight="1" x14ac:dyDescent="0.25"/>
    <row r="210" ht="15.45" customHeight="1" x14ac:dyDescent="0.25"/>
    <row r="211" ht="15.45" customHeight="1" x14ac:dyDescent="0.25"/>
    <row r="212" ht="15.45" customHeight="1" x14ac:dyDescent="0.25"/>
    <row r="213" ht="15.45" customHeight="1" x14ac:dyDescent="0.25"/>
    <row r="214" ht="15.45" customHeight="1" x14ac:dyDescent="0.25"/>
    <row r="215" ht="15.45" customHeight="1" x14ac:dyDescent="0.25"/>
    <row r="216" ht="15.45" customHeight="1" x14ac:dyDescent="0.25"/>
    <row r="217" ht="15.45" customHeight="1" x14ac:dyDescent="0.25"/>
    <row r="218" ht="15.45" customHeight="1" x14ac:dyDescent="0.25"/>
    <row r="219" ht="15.45" customHeight="1" x14ac:dyDescent="0.25"/>
    <row r="220" ht="15.45" customHeight="1" x14ac:dyDescent="0.25"/>
    <row r="221" ht="15.45" customHeight="1" x14ac:dyDescent="0.25"/>
    <row r="222" ht="15.45" customHeight="1" x14ac:dyDescent="0.25"/>
    <row r="223" ht="15.45" customHeight="1" x14ac:dyDescent="0.25"/>
    <row r="224" ht="15.45" customHeight="1" x14ac:dyDescent="0.25"/>
    <row r="225" ht="15.45" customHeight="1" x14ac:dyDescent="0.25"/>
    <row r="226" ht="15.45" customHeight="1" x14ac:dyDescent="0.25"/>
    <row r="227" ht="15.45" customHeight="1" x14ac:dyDescent="0.25"/>
    <row r="228" ht="15.45" customHeight="1" x14ac:dyDescent="0.25"/>
    <row r="229" ht="15.45" customHeight="1" x14ac:dyDescent="0.25"/>
    <row r="230" ht="15.45" customHeight="1" x14ac:dyDescent="0.25"/>
    <row r="231" ht="15.45" customHeight="1" x14ac:dyDescent="0.25"/>
    <row r="232" ht="15.45" customHeight="1" x14ac:dyDescent="0.25"/>
    <row r="233" ht="15.45" customHeight="1" x14ac:dyDescent="0.25"/>
    <row r="234" ht="15.45" customHeight="1" x14ac:dyDescent="0.25"/>
    <row r="235" ht="15.45" customHeight="1" x14ac:dyDescent="0.25"/>
    <row r="236" ht="15.45" customHeight="1" x14ac:dyDescent="0.25"/>
    <row r="237" ht="15.45" customHeight="1" x14ac:dyDescent="0.25"/>
    <row r="238" ht="15.45" customHeight="1" x14ac:dyDescent="0.25"/>
    <row r="239" ht="15.45" customHeight="1" x14ac:dyDescent="0.25"/>
    <row r="240" ht="15.45" customHeight="1" x14ac:dyDescent="0.25"/>
    <row r="241" ht="15.45" customHeight="1" x14ac:dyDescent="0.25"/>
    <row r="242" ht="15.45" customHeight="1" x14ac:dyDescent="0.25"/>
    <row r="243" ht="15.45" customHeight="1" x14ac:dyDescent="0.25"/>
    <row r="244" ht="15.45" customHeight="1" x14ac:dyDescent="0.25"/>
    <row r="245" ht="15.45" customHeight="1" x14ac:dyDescent="0.25"/>
    <row r="246" ht="15.45" customHeight="1" x14ac:dyDescent="0.25"/>
    <row r="247" ht="15.45" customHeight="1" x14ac:dyDescent="0.25"/>
    <row r="248" ht="15.45" customHeight="1" x14ac:dyDescent="0.25"/>
    <row r="249" ht="15.45" customHeight="1" x14ac:dyDescent="0.25"/>
    <row r="250" ht="15.45" customHeight="1" x14ac:dyDescent="0.25"/>
    <row r="251" ht="15.45" customHeight="1" x14ac:dyDescent="0.25"/>
    <row r="252" ht="15.45" customHeight="1" x14ac:dyDescent="0.25"/>
    <row r="253" ht="15.45" customHeight="1" x14ac:dyDescent="0.25"/>
    <row r="254" ht="15.45" customHeight="1" x14ac:dyDescent="0.25"/>
    <row r="255" ht="15.45" customHeight="1" x14ac:dyDescent="0.25"/>
    <row r="256" ht="15.45" customHeight="1" x14ac:dyDescent="0.25"/>
    <row r="257" ht="15.45" customHeight="1" x14ac:dyDescent="0.25"/>
    <row r="258" ht="15.45" customHeight="1" x14ac:dyDescent="0.25"/>
    <row r="259" ht="15.45" customHeight="1" x14ac:dyDescent="0.25"/>
    <row r="260" ht="15.45" customHeight="1" x14ac:dyDescent="0.25"/>
    <row r="261" ht="15.45" customHeight="1" x14ac:dyDescent="0.25"/>
    <row r="262" ht="15.45" customHeight="1" x14ac:dyDescent="0.25"/>
    <row r="263" ht="15.45" customHeight="1" x14ac:dyDescent="0.25"/>
    <row r="264" ht="15.45" customHeight="1" x14ac:dyDescent="0.25"/>
    <row r="265" ht="15.45" customHeight="1" x14ac:dyDescent="0.25"/>
    <row r="266" ht="15.45" customHeight="1" x14ac:dyDescent="0.25"/>
    <row r="267" ht="15.45" customHeight="1" x14ac:dyDescent="0.25"/>
    <row r="268" ht="15.45" customHeight="1" x14ac:dyDescent="0.25"/>
    <row r="269" ht="15.45" customHeight="1" x14ac:dyDescent="0.25"/>
    <row r="270" ht="15.45" customHeight="1" x14ac:dyDescent="0.25"/>
    <row r="271" ht="15.45" customHeight="1" x14ac:dyDescent="0.25"/>
    <row r="272" ht="15.45" customHeight="1" x14ac:dyDescent="0.25"/>
    <row r="273" ht="15.45" customHeight="1" x14ac:dyDescent="0.25"/>
    <row r="274" ht="15.45" customHeight="1" x14ac:dyDescent="0.25"/>
    <row r="275" ht="15.45" customHeight="1" x14ac:dyDescent="0.25"/>
    <row r="276" ht="15.45" customHeight="1" x14ac:dyDescent="0.25"/>
    <row r="277" ht="15.45" customHeight="1" x14ac:dyDescent="0.25"/>
    <row r="278" ht="15.45" customHeight="1" x14ac:dyDescent="0.25"/>
    <row r="279" ht="15.45" customHeight="1" x14ac:dyDescent="0.25"/>
    <row r="280" ht="15.45" customHeight="1" x14ac:dyDescent="0.25"/>
    <row r="281" ht="15.45" customHeight="1" x14ac:dyDescent="0.25"/>
    <row r="282" ht="15.45" customHeight="1" x14ac:dyDescent="0.25"/>
    <row r="283" ht="15.45" customHeight="1" x14ac:dyDescent="0.25"/>
    <row r="284" ht="15.45" customHeight="1" x14ac:dyDescent="0.25"/>
    <row r="285" ht="15.45" customHeight="1" x14ac:dyDescent="0.25"/>
    <row r="286" ht="15.45" customHeight="1" x14ac:dyDescent="0.25"/>
    <row r="287" ht="15.45" customHeight="1" x14ac:dyDescent="0.25"/>
    <row r="288" ht="15.45" customHeight="1" x14ac:dyDescent="0.25"/>
    <row r="289" ht="15.45" customHeight="1" x14ac:dyDescent="0.25"/>
    <row r="290" ht="15.45" customHeight="1" x14ac:dyDescent="0.25"/>
    <row r="291" ht="15.45" customHeight="1" x14ac:dyDescent="0.25"/>
    <row r="292" ht="15.45" customHeight="1" x14ac:dyDescent="0.25"/>
    <row r="293" ht="15.45" customHeight="1" x14ac:dyDescent="0.25"/>
    <row r="294" ht="15.45" customHeight="1" x14ac:dyDescent="0.25"/>
    <row r="295" ht="15.45" customHeight="1" x14ac:dyDescent="0.25"/>
    <row r="296" ht="15.45" customHeight="1" x14ac:dyDescent="0.25"/>
    <row r="297" ht="15.45" customHeight="1" x14ac:dyDescent="0.25"/>
    <row r="298" ht="15.45" customHeight="1" x14ac:dyDescent="0.25"/>
    <row r="299" ht="15.45" customHeight="1" x14ac:dyDescent="0.25"/>
    <row r="300" ht="15.45" customHeight="1" x14ac:dyDescent="0.25"/>
    <row r="301" ht="15.45" customHeight="1" x14ac:dyDescent="0.25"/>
    <row r="302" ht="15.45" customHeight="1" x14ac:dyDescent="0.25"/>
    <row r="303" ht="15.45" customHeight="1" x14ac:dyDescent="0.25"/>
    <row r="304" ht="15.45" customHeight="1" x14ac:dyDescent="0.25"/>
    <row r="305" ht="15.45" customHeight="1" x14ac:dyDescent="0.25"/>
    <row r="306" ht="15.45" customHeight="1" x14ac:dyDescent="0.25"/>
    <row r="307" ht="15.45" customHeight="1" x14ac:dyDescent="0.25"/>
    <row r="308" ht="15.45" customHeight="1" x14ac:dyDescent="0.25"/>
    <row r="309" ht="15.45" customHeight="1" x14ac:dyDescent="0.25"/>
    <row r="310" ht="15.45" customHeight="1" x14ac:dyDescent="0.25"/>
    <row r="311" ht="15.45" customHeight="1" x14ac:dyDescent="0.25"/>
    <row r="312" ht="15.45" customHeight="1" x14ac:dyDescent="0.25"/>
    <row r="313" ht="15.45" customHeight="1" x14ac:dyDescent="0.25"/>
    <row r="314" ht="15.45" customHeight="1" x14ac:dyDescent="0.25"/>
    <row r="315" ht="15.45" customHeight="1" x14ac:dyDescent="0.25"/>
    <row r="316" ht="15.45" customHeight="1" x14ac:dyDescent="0.25"/>
    <row r="317" ht="15.45" customHeight="1" x14ac:dyDescent="0.25"/>
    <row r="318" ht="15.45" customHeight="1" x14ac:dyDescent="0.25"/>
    <row r="319" ht="15.45" customHeight="1" x14ac:dyDescent="0.25"/>
    <row r="320" ht="15.45" customHeight="1" x14ac:dyDescent="0.25"/>
    <row r="321" ht="15.45" customHeight="1" x14ac:dyDescent="0.25"/>
    <row r="322" ht="15.45" customHeight="1" x14ac:dyDescent="0.25"/>
    <row r="323" ht="15.45" customHeight="1" x14ac:dyDescent="0.25"/>
    <row r="324" ht="15.45" customHeight="1" x14ac:dyDescent="0.25"/>
    <row r="325" ht="15.45" customHeight="1" x14ac:dyDescent="0.25"/>
    <row r="326" ht="15.45" customHeight="1" x14ac:dyDescent="0.25"/>
    <row r="327" ht="15.45" customHeight="1" x14ac:dyDescent="0.25"/>
    <row r="328" ht="15.45" customHeight="1" x14ac:dyDescent="0.25"/>
    <row r="329" ht="15.45" customHeight="1" x14ac:dyDescent="0.25"/>
    <row r="330" ht="15.45" customHeight="1" x14ac:dyDescent="0.25"/>
    <row r="331" ht="15.45" customHeight="1" x14ac:dyDescent="0.25"/>
    <row r="332" ht="15.45" customHeight="1" x14ac:dyDescent="0.25"/>
    <row r="333" ht="15.45" customHeight="1" x14ac:dyDescent="0.25"/>
    <row r="334" ht="15.45" customHeight="1" x14ac:dyDescent="0.25"/>
    <row r="335" ht="15.45" customHeight="1" x14ac:dyDescent="0.25"/>
    <row r="336" ht="15.45" customHeight="1" x14ac:dyDescent="0.25"/>
    <row r="337" ht="15.45" customHeight="1" x14ac:dyDescent="0.25"/>
    <row r="338" ht="15.45" customHeight="1" x14ac:dyDescent="0.25"/>
    <row r="339" ht="15.45" customHeight="1" x14ac:dyDescent="0.25"/>
    <row r="340" ht="15.45" customHeight="1" x14ac:dyDescent="0.25"/>
    <row r="341" ht="15.45" customHeight="1" x14ac:dyDescent="0.25"/>
    <row r="342" ht="15.45" customHeight="1" x14ac:dyDescent="0.25"/>
    <row r="343" ht="15.45" customHeight="1" x14ac:dyDescent="0.25"/>
    <row r="344" ht="15.45" customHeight="1" x14ac:dyDescent="0.25"/>
    <row r="345" ht="15.45" customHeight="1" x14ac:dyDescent="0.25"/>
    <row r="346" ht="15.45" customHeight="1" x14ac:dyDescent="0.25"/>
    <row r="347" ht="15.45" customHeight="1" x14ac:dyDescent="0.25"/>
    <row r="348" ht="15.45" customHeight="1" x14ac:dyDescent="0.25"/>
    <row r="349" ht="15.45" customHeight="1" x14ac:dyDescent="0.25"/>
    <row r="350" ht="15.45" customHeight="1" x14ac:dyDescent="0.25"/>
    <row r="351" ht="15.45" customHeight="1" x14ac:dyDescent="0.25"/>
    <row r="352" ht="15.45" customHeight="1" x14ac:dyDescent="0.25"/>
    <row r="353" ht="15.45" customHeight="1" x14ac:dyDescent="0.25"/>
    <row r="354" ht="15.45" customHeight="1" x14ac:dyDescent="0.25"/>
    <row r="355" ht="15.45" customHeight="1" x14ac:dyDescent="0.25"/>
    <row r="356" ht="15.45" customHeight="1" x14ac:dyDescent="0.25"/>
    <row r="357" ht="15.45" customHeight="1" x14ac:dyDescent="0.25"/>
    <row r="358" ht="15.45" customHeight="1" x14ac:dyDescent="0.25"/>
    <row r="359" ht="15.45" customHeight="1" x14ac:dyDescent="0.25"/>
    <row r="360" ht="15.45" customHeight="1" x14ac:dyDescent="0.25"/>
    <row r="361" ht="15.45" customHeight="1" x14ac:dyDescent="0.25"/>
    <row r="362" ht="15.45" customHeight="1" x14ac:dyDescent="0.25"/>
    <row r="363" ht="15.45" customHeight="1" x14ac:dyDescent="0.25"/>
    <row r="364" ht="15.45" customHeight="1" x14ac:dyDescent="0.25"/>
    <row r="365" ht="15.45" customHeight="1" x14ac:dyDescent="0.25"/>
    <row r="366" ht="15.45" customHeight="1" x14ac:dyDescent="0.25"/>
    <row r="367" ht="15.45" customHeight="1" x14ac:dyDescent="0.25"/>
    <row r="368" ht="15.45" customHeight="1" x14ac:dyDescent="0.25"/>
    <row r="369" ht="15.45" customHeight="1" x14ac:dyDescent="0.25"/>
    <row r="370" ht="15.45" customHeight="1" x14ac:dyDescent="0.25"/>
    <row r="371" ht="15.45" customHeight="1" x14ac:dyDescent="0.25"/>
    <row r="372" ht="15.45" customHeight="1" x14ac:dyDescent="0.25"/>
    <row r="373" ht="15.45" customHeight="1" x14ac:dyDescent="0.25"/>
    <row r="374" ht="15.45" customHeight="1" x14ac:dyDescent="0.25"/>
    <row r="375" ht="15.45" customHeight="1" x14ac:dyDescent="0.25"/>
    <row r="376" ht="15.45" customHeight="1" x14ac:dyDescent="0.25"/>
    <row r="377" ht="15.45" customHeight="1" x14ac:dyDescent="0.25"/>
    <row r="378" ht="15.45" customHeight="1" x14ac:dyDescent="0.25"/>
    <row r="379" ht="15.45" customHeight="1" x14ac:dyDescent="0.25"/>
    <row r="380" ht="15.45" customHeight="1" x14ac:dyDescent="0.25"/>
    <row r="381" ht="15.45" customHeight="1" x14ac:dyDescent="0.25"/>
    <row r="382" ht="15.45" customHeight="1" x14ac:dyDescent="0.25"/>
    <row r="383" ht="15.45" customHeight="1" x14ac:dyDescent="0.25"/>
    <row r="384" ht="15.45" customHeight="1" x14ac:dyDescent="0.25"/>
    <row r="385" ht="15.45" customHeight="1" x14ac:dyDescent="0.25"/>
    <row r="386" ht="15.45" customHeight="1" x14ac:dyDescent="0.25"/>
    <row r="387" ht="15.45" customHeight="1" x14ac:dyDescent="0.25"/>
    <row r="388" ht="15.45" customHeight="1" x14ac:dyDescent="0.25"/>
    <row r="389" ht="15.45" customHeight="1" x14ac:dyDescent="0.25"/>
    <row r="390" ht="15.45" customHeight="1" x14ac:dyDescent="0.25"/>
    <row r="391" ht="15.45" customHeight="1" x14ac:dyDescent="0.25"/>
    <row r="392" ht="15.45" customHeight="1" x14ac:dyDescent="0.25"/>
    <row r="393" ht="15.45" customHeight="1" x14ac:dyDescent="0.25"/>
    <row r="394" ht="15.45" customHeight="1" x14ac:dyDescent="0.25"/>
    <row r="395" ht="15.45" customHeight="1" x14ac:dyDescent="0.25"/>
    <row r="396" ht="15.45" customHeight="1" x14ac:dyDescent="0.25"/>
    <row r="397" ht="15.45" customHeight="1" x14ac:dyDescent="0.25"/>
    <row r="398" ht="15.45" customHeight="1" x14ac:dyDescent="0.25"/>
    <row r="399" ht="15.45" customHeight="1" x14ac:dyDescent="0.25"/>
    <row r="400" ht="15.45" customHeight="1" x14ac:dyDescent="0.25"/>
    <row r="401" ht="15.45" customHeight="1" x14ac:dyDescent="0.25"/>
    <row r="402" ht="15.45" customHeight="1" x14ac:dyDescent="0.25"/>
    <row r="403" ht="15.45" customHeight="1" x14ac:dyDescent="0.25"/>
    <row r="404" ht="15.45" customHeight="1" x14ac:dyDescent="0.25"/>
    <row r="405" ht="15.45" customHeight="1" x14ac:dyDescent="0.25"/>
    <row r="406" ht="15.45" customHeight="1" x14ac:dyDescent="0.25"/>
    <row r="407" ht="15.45" customHeight="1" x14ac:dyDescent="0.25"/>
    <row r="408" ht="15.45" customHeight="1" x14ac:dyDescent="0.25"/>
    <row r="409" ht="15.45" customHeight="1" x14ac:dyDescent="0.25"/>
    <row r="410" ht="15.45" customHeight="1" x14ac:dyDescent="0.25"/>
    <row r="411" ht="15.45" customHeight="1" x14ac:dyDescent="0.25"/>
    <row r="412" ht="15.45" customHeight="1" x14ac:dyDescent="0.25"/>
    <row r="413" ht="15.45" customHeight="1" x14ac:dyDescent="0.25"/>
    <row r="414" ht="15.45" customHeight="1" x14ac:dyDescent="0.25"/>
    <row r="415" ht="15.45" customHeight="1" x14ac:dyDescent="0.25"/>
    <row r="416" ht="15.45" customHeight="1" x14ac:dyDescent="0.25"/>
    <row r="417" ht="15.45" customHeight="1" x14ac:dyDescent="0.25"/>
    <row r="418" ht="15.45" customHeight="1" x14ac:dyDescent="0.25"/>
    <row r="419" ht="15.45" customHeight="1" x14ac:dyDescent="0.25"/>
    <row r="420" ht="15.45" customHeight="1" x14ac:dyDescent="0.25"/>
    <row r="421" ht="15.45" customHeight="1" x14ac:dyDescent="0.25"/>
    <row r="422" ht="15.45" customHeight="1" x14ac:dyDescent="0.25"/>
    <row r="423" ht="15.45" customHeight="1" x14ac:dyDescent="0.25"/>
    <row r="424" ht="15.45" customHeight="1" x14ac:dyDescent="0.25"/>
    <row r="425" ht="15.45" customHeight="1" x14ac:dyDescent="0.25"/>
    <row r="426" ht="15.45" customHeight="1" x14ac:dyDescent="0.25"/>
    <row r="427" ht="15.45" customHeight="1" x14ac:dyDescent="0.25"/>
    <row r="428" ht="15.45" customHeight="1" x14ac:dyDescent="0.25"/>
    <row r="429" ht="15.45" customHeight="1" x14ac:dyDescent="0.25"/>
    <row r="430" ht="15.45" customHeight="1" x14ac:dyDescent="0.25"/>
    <row r="431" ht="15.45" customHeight="1" x14ac:dyDescent="0.25"/>
    <row r="432" ht="15.45" customHeight="1" x14ac:dyDescent="0.25"/>
    <row r="433" ht="15.45" customHeight="1" x14ac:dyDescent="0.25"/>
    <row r="434" ht="15.45" customHeight="1" x14ac:dyDescent="0.25"/>
    <row r="435" ht="15.45" customHeight="1" x14ac:dyDescent="0.25"/>
    <row r="436" ht="15.45" customHeight="1" x14ac:dyDescent="0.25"/>
    <row r="437" ht="15.45" customHeight="1" x14ac:dyDescent="0.25"/>
    <row r="438" ht="15.45" customHeight="1" x14ac:dyDescent="0.25"/>
    <row r="439" ht="15.45" customHeight="1" x14ac:dyDescent="0.25"/>
    <row r="440" ht="15.45" customHeight="1" x14ac:dyDescent="0.25"/>
    <row r="441" ht="15.45" customHeight="1" x14ac:dyDescent="0.25"/>
    <row r="442" ht="15.45" customHeight="1" x14ac:dyDescent="0.25"/>
    <row r="443" ht="15.45" customHeight="1" x14ac:dyDescent="0.25"/>
    <row r="444" ht="15.45" customHeight="1" x14ac:dyDescent="0.25"/>
    <row r="445" ht="15.45" customHeight="1" x14ac:dyDescent="0.25"/>
    <row r="446" ht="15.45" customHeight="1" x14ac:dyDescent="0.25"/>
    <row r="447" ht="15.45" customHeight="1" x14ac:dyDescent="0.25"/>
    <row r="448" ht="15.45" customHeight="1" x14ac:dyDescent="0.25"/>
    <row r="449" ht="15.45" customHeight="1" x14ac:dyDescent="0.25"/>
    <row r="450" ht="15.45" customHeight="1" x14ac:dyDescent="0.25"/>
    <row r="451" ht="15.45" customHeight="1" x14ac:dyDescent="0.25"/>
    <row r="452" ht="15.45" customHeight="1" x14ac:dyDescent="0.25"/>
    <row r="453" ht="15.45" customHeight="1" x14ac:dyDescent="0.25"/>
    <row r="454" ht="15.45" customHeight="1" x14ac:dyDescent="0.25"/>
    <row r="455" ht="15.45" customHeight="1" x14ac:dyDescent="0.25"/>
    <row r="456" ht="15.45" customHeight="1" x14ac:dyDescent="0.25"/>
    <row r="457" ht="15.45" customHeight="1" x14ac:dyDescent="0.25"/>
    <row r="458" ht="15.45" customHeight="1" x14ac:dyDescent="0.25"/>
    <row r="459" ht="15.45" customHeight="1" x14ac:dyDescent="0.25"/>
    <row r="460" ht="15.45" customHeight="1" x14ac:dyDescent="0.25"/>
    <row r="461" ht="15.45" customHeight="1" x14ac:dyDescent="0.25"/>
    <row r="462" ht="15.45" customHeight="1" x14ac:dyDescent="0.25"/>
    <row r="463" ht="15.45" customHeight="1" x14ac:dyDescent="0.25"/>
    <row r="464" ht="15.45" customHeight="1" x14ac:dyDescent="0.25"/>
    <row r="465" ht="15.45" customHeight="1" x14ac:dyDescent="0.25"/>
    <row r="466" ht="15.45" customHeight="1" x14ac:dyDescent="0.25"/>
    <row r="467" ht="15.45" customHeight="1" x14ac:dyDescent="0.25"/>
    <row r="468" ht="15.45" customHeight="1" x14ac:dyDescent="0.25"/>
    <row r="469" ht="15.45" customHeight="1" x14ac:dyDescent="0.25"/>
    <row r="470" ht="15.45" customHeight="1" x14ac:dyDescent="0.25"/>
    <row r="471" ht="15.45" customHeight="1" x14ac:dyDescent="0.25"/>
    <row r="472" ht="15.45" customHeight="1" x14ac:dyDescent="0.25"/>
    <row r="473" ht="15.45" customHeight="1" x14ac:dyDescent="0.25"/>
    <row r="474" ht="15.45" customHeight="1" x14ac:dyDescent="0.25"/>
    <row r="475" ht="15.45" customHeight="1" x14ac:dyDescent="0.25"/>
    <row r="476" ht="15.45" customHeight="1" x14ac:dyDescent="0.25"/>
    <row r="477" ht="15.45" customHeight="1" x14ac:dyDescent="0.25"/>
    <row r="478" ht="15.45" customHeight="1" x14ac:dyDescent="0.25"/>
    <row r="479" ht="15.45" customHeight="1" x14ac:dyDescent="0.25"/>
    <row r="480" ht="15.45" customHeight="1" x14ac:dyDescent="0.25"/>
    <row r="481" ht="15.45" customHeight="1" x14ac:dyDescent="0.25"/>
    <row r="482" ht="15.45" customHeight="1" x14ac:dyDescent="0.25"/>
    <row r="483" ht="15.45" customHeight="1" x14ac:dyDescent="0.25"/>
    <row r="484" ht="15.45" customHeight="1" x14ac:dyDescent="0.25"/>
    <row r="485" ht="15.45" customHeight="1" x14ac:dyDescent="0.25"/>
    <row r="486" ht="15.45" customHeight="1" x14ac:dyDescent="0.25"/>
    <row r="487" ht="15.45" customHeight="1" x14ac:dyDescent="0.25"/>
    <row r="488" ht="15.45" customHeight="1" x14ac:dyDescent="0.25"/>
    <row r="489" ht="15.45" customHeight="1" x14ac:dyDescent="0.25"/>
    <row r="490" ht="15.45" customHeight="1" x14ac:dyDescent="0.25"/>
    <row r="491" ht="15.45" customHeight="1" x14ac:dyDescent="0.25"/>
    <row r="492" ht="15.45" customHeight="1" x14ac:dyDescent="0.25"/>
    <row r="493" ht="15.45" customHeight="1" x14ac:dyDescent="0.25"/>
    <row r="494" ht="15.45" customHeight="1" x14ac:dyDescent="0.25"/>
    <row r="495" ht="15.45" customHeight="1" x14ac:dyDescent="0.25"/>
    <row r="496" ht="15.45" customHeight="1" x14ac:dyDescent="0.25"/>
    <row r="497" ht="15.45" customHeight="1" x14ac:dyDescent="0.25"/>
    <row r="498" ht="15.45" customHeight="1" x14ac:dyDescent="0.25"/>
    <row r="499" ht="15.45" customHeight="1" x14ac:dyDescent="0.25"/>
    <row r="500" ht="15.45" customHeight="1" x14ac:dyDescent="0.25"/>
    <row r="501" ht="15.45" customHeight="1" x14ac:dyDescent="0.25"/>
    <row r="502" ht="15.45" customHeight="1" x14ac:dyDescent="0.25"/>
    <row r="503" ht="15.45" customHeight="1" x14ac:dyDescent="0.25"/>
    <row r="504" ht="15.45" customHeight="1" x14ac:dyDescent="0.25"/>
    <row r="505" ht="15.45" customHeight="1" x14ac:dyDescent="0.25"/>
    <row r="506" ht="15.45" customHeight="1" x14ac:dyDescent="0.25"/>
    <row r="507" ht="15.45" customHeight="1" x14ac:dyDescent="0.25"/>
    <row r="508" ht="15.45" customHeight="1" x14ac:dyDescent="0.25"/>
    <row r="509" ht="15.45" customHeight="1" x14ac:dyDescent="0.25"/>
    <row r="510" ht="15.45" customHeight="1" x14ac:dyDescent="0.25"/>
    <row r="511" ht="15.45" customHeight="1" x14ac:dyDescent="0.25"/>
    <row r="512" ht="15.45" customHeight="1" x14ac:dyDescent="0.25"/>
    <row r="513" ht="15.45" customHeight="1" x14ac:dyDescent="0.25"/>
    <row r="514" ht="15.45" customHeight="1" x14ac:dyDescent="0.25"/>
    <row r="515" ht="15.45" customHeight="1" x14ac:dyDescent="0.25"/>
    <row r="516" ht="15.45" customHeight="1" x14ac:dyDescent="0.25"/>
    <row r="517" ht="15.45" customHeight="1" x14ac:dyDescent="0.25"/>
    <row r="518" ht="15.45" customHeight="1" x14ac:dyDescent="0.25"/>
    <row r="519" ht="15.45" customHeight="1" x14ac:dyDescent="0.25"/>
    <row r="520" ht="15.45" customHeight="1" x14ac:dyDescent="0.25"/>
    <row r="521" ht="15.45" customHeight="1" x14ac:dyDescent="0.25"/>
    <row r="522" ht="15.45" customHeight="1" x14ac:dyDescent="0.25"/>
    <row r="523" ht="15.45" customHeight="1" x14ac:dyDescent="0.25"/>
    <row r="524" ht="15.45" customHeight="1" x14ac:dyDescent="0.25"/>
    <row r="525" ht="15.45" customHeight="1" x14ac:dyDescent="0.25"/>
    <row r="526" ht="15.45" customHeight="1" x14ac:dyDescent="0.25"/>
    <row r="527" ht="15.45" customHeight="1" x14ac:dyDescent="0.25"/>
    <row r="528" ht="15.45" customHeight="1" x14ac:dyDescent="0.25"/>
    <row r="529" ht="15.45" customHeight="1" x14ac:dyDescent="0.25"/>
    <row r="530" ht="15.45" customHeight="1" x14ac:dyDescent="0.25"/>
    <row r="531" ht="15.45" customHeight="1" x14ac:dyDescent="0.25"/>
    <row r="532" ht="15.45" customHeight="1" x14ac:dyDescent="0.25"/>
    <row r="533" ht="15.45" customHeight="1" x14ac:dyDescent="0.25"/>
    <row r="534" ht="15.45" customHeight="1" x14ac:dyDescent="0.25"/>
    <row r="535" ht="15.45" customHeight="1" x14ac:dyDescent="0.25"/>
    <row r="536" ht="15.45" customHeight="1" x14ac:dyDescent="0.25"/>
    <row r="537" ht="15.45" customHeight="1" x14ac:dyDescent="0.25"/>
    <row r="538" ht="15.45" customHeight="1" x14ac:dyDescent="0.25"/>
    <row r="539" ht="15.45" customHeight="1" x14ac:dyDescent="0.25"/>
    <row r="540" ht="15.45" customHeight="1" x14ac:dyDescent="0.25"/>
    <row r="541" ht="15.45" customHeight="1" x14ac:dyDescent="0.25"/>
    <row r="542" ht="15.45" customHeight="1" x14ac:dyDescent="0.25"/>
    <row r="543" ht="15.45" customHeight="1" x14ac:dyDescent="0.25"/>
    <row r="544" ht="15.45" customHeight="1" x14ac:dyDescent="0.25"/>
    <row r="545" ht="15.45" customHeight="1" x14ac:dyDescent="0.25"/>
    <row r="546" ht="15.45" customHeight="1" x14ac:dyDescent="0.25"/>
    <row r="547" ht="15.45" customHeight="1" x14ac:dyDescent="0.25"/>
    <row r="548" ht="15.45" customHeight="1" x14ac:dyDescent="0.25"/>
    <row r="549" ht="15.45" customHeight="1" x14ac:dyDescent="0.25"/>
    <row r="550" ht="15.45" customHeight="1" x14ac:dyDescent="0.25"/>
    <row r="551" ht="15.45" customHeight="1" x14ac:dyDescent="0.25"/>
    <row r="552" ht="15.45" customHeight="1" x14ac:dyDescent="0.25"/>
    <row r="553" ht="15.45" customHeight="1" x14ac:dyDescent="0.25"/>
    <row r="554" ht="15.45" customHeight="1" x14ac:dyDescent="0.25"/>
    <row r="555" ht="15.45" customHeight="1" x14ac:dyDescent="0.25"/>
    <row r="556" ht="15.45" customHeight="1" x14ac:dyDescent="0.25"/>
    <row r="557" ht="15.45" customHeight="1" x14ac:dyDescent="0.25"/>
    <row r="558" ht="15.45" customHeight="1" x14ac:dyDescent="0.25"/>
    <row r="559" ht="15.45" customHeight="1" x14ac:dyDescent="0.25"/>
    <row r="560" ht="15.45" customHeight="1" x14ac:dyDescent="0.25"/>
    <row r="561" ht="15.45" customHeight="1" x14ac:dyDescent="0.25"/>
    <row r="562" ht="15.45" customHeight="1" x14ac:dyDescent="0.25"/>
    <row r="563" ht="15.45" customHeight="1" x14ac:dyDescent="0.25"/>
    <row r="564" ht="15.45" customHeight="1" x14ac:dyDescent="0.25"/>
    <row r="565" ht="15.45" customHeight="1" x14ac:dyDescent="0.25"/>
    <row r="566" ht="15.45" customHeight="1" x14ac:dyDescent="0.25"/>
    <row r="567" ht="15.45" customHeight="1" x14ac:dyDescent="0.25"/>
    <row r="568" ht="15.45" customHeight="1" x14ac:dyDescent="0.25"/>
    <row r="569" ht="15.45" customHeight="1" x14ac:dyDescent="0.25"/>
    <row r="570" ht="15.45" customHeight="1" x14ac:dyDescent="0.25"/>
    <row r="571" ht="15.45" customHeight="1" x14ac:dyDescent="0.25"/>
    <row r="572" ht="15.45" customHeight="1" x14ac:dyDescent="0.25"/>
    <row r="573" ht="15.45" customHeight="1" x14ac:dyDescent="0.25"/>
    <row r="574" ht="15.45" customHeight="1" x14ac:dyDescent="0.25"/>
    <row r="575" ht="15.45" customHeight="1" x14ac:dyDescent="0.25"/>
    <row r="576" ht="15.45" customHeight="1" x14ac:dyDescent="0.25"/>
    <row r="577" ht="15.45" customHeight="1" x14ac:dyDescent="0.25"/>
    <row r="578" ht="15.45" customHeight="1" x14ac:dyDescent="0.25"/>
    <row r="579" ht="15.45" customHeight="1" x14ac:dyDescent="0.25"/>
    <row r="580" ht="15.45" customHeight="1" x14ac:dyDescent="0.25"/>
    <row r="581" ht="15.45" customHeight="1" x14ac:dyDescent="0.25"/>
    <row r="582" ht="15.45" customHeight="1" x14ac:dyDescent="0.25"/>
    <row r="583" ht="15.45" customHeight="1" x14ac:dyDescent="0.25"/>
    <row r="584" ht="15.45" customHeight="1" x14ac:dyDescent="0.25"/>
    <row r="585" ht="15.45" customHeight="1" x14ac:dyDescent="0.25"/>
    <row r="586" ht="15.45" customHeight="1" x14ac:dyDescent="0.25"/>
    <row r="587" ht="15.45" customHeight="1" x14ac:dyDescent="0.25"/>
    <row r="588" ht="15.45" customHeight="1" x14ac:dyDescent="0.25"/>
    <row r="589" ht="15.45" customHeight="1" x14ac:dyDescent="0.25"/>
    <row r="590" ht="15.45" customHeight="1" x14ac:dyDescent="0.25"/>
    <row r="591" ht="15.45" customHeight="1" x14ac:dyDescent="0.25"/>
    <row r="592" ht="15.45" customHeight="1" x14ac:dyDescent="0.25"/>
    <row r="593" ht="15.45" customHeight="1" x14ac:dyDescent="0.25"/>
    <row r="594" ht="15.45" customHeight="1" x14ac:dyDescent="0.25"/>
    <row r="595" ht="15.45" customHeight="1" x14ac:dyDescent="0.25"/>
    <row r="596" ht="15.45" customHeight="1" x14ac:dyDescent="0.25"/>
    <row r="597" ht="15.45" customHeight="1" x14ac:dyDescent="0.25"/>
    <row r="598" ht="15.45" customHeight="1" x14ac:dyDescent="0.25"/>
    <row r="599" ht="15.45" customHeight="1" x14ac:dyDescent="0.25"/>
    <row r="600" ht="15.45" customHeight="1" x14ac:dyDescent="0.25"/>
    <row r="601" ht="15.45" customHeight="1" x14ac:dyDescent="0.25"/>
    <row r="602" ht="15.45" customHeight="1" x14ac:dyDescent="0.25"/>
    <row r="603" ht="15.45" customHeight="1" x14ac:dyDescent="0.25"/>
    <row r="604" ht="15.45" customHeight="1" x14ac:dyDescent="0.25"/>
    <row r="605" ht="15.45" customHeight="1" x14ac:dyDescent="0.25"/>
    <row r="606" ht="15.45" customHeight="1" x14ac:dyDescent="0.25"/>
    <row r="607" ht="15.45" customHeight="1" x14ac:dyDescent="0.25"/>
    <row r="608" ht="15.45" customHeight="1" x14ac:dyDescent="0.25"/>
    <row r="609" ht="15.45" customHeight="1" x14ac:dyDescent="0.25"/>
    <row r="610" ht="15.45" customHeight="1" x14ac:dyDescent="0.25"/>
    <row r="611" ht="15.45" customHeight="1" x14ac:dyDescent="0.25"/>
    <row r="612" ht="15.45" customHeight="1" x14ac:dyDescent="0.25"/>
    <row r="613" ht="15.45" customHeight="1" x14ac:dyDescent="0.25"/>
    <row r="614" ht="15.45" customHeight="1" x14ac:dyDescent="0.25"/>
    <row r="615" ht="15.45" customHeight="1" x14ac:dyDescent="0.25"/>
    <row r="616" ht="15.45" customHeight="1" x14ac:dyDescent="0.25"/>
    <row r="617" ht="15.45" customHeight="1" x14ac:dyDescent="0.25"/>
    <row r="618" ht="15.45" customHeight="1" x14ac:dyDescent="0.25"/>
    <row r="619" ht="15.45" customHeight="1" x14ac:dyDescent="0.25"/>
    <row r="620" ht="15.45" customHeight="1" x14ac:dyDescent="0.25"/>
    <row r="621" ht="15.45" customHeight="1" x14ac:dyDescent="0.25"/>
    <row r="622" ht="15.45" customHeight="1" x14ac:dyDescent="0.25"/>
    <row r="623" ht="15.45" customHeight="1" x14ac:dyDescent="0.25"/>
    <row r="624" ht="15.45" customHeight="1" x14ac:dyDescent="0.25"/>
    <row r="625" ht="15.45" customHeight="1" x14ac:dyDescent="0.25"/>
    <row r="626" ht="15.45" customHeight="1" x14ac:dyDescent="0.25"/>
    <row r="627" ht="15.45" customHeight="1" x14ac:dyDescent="0.25"/>
    <row r="628" ht="15.45" customHeight="1" x14ac:dyDescent="0.25"/>
    <row r="629" ht="15.45" customHeight="1" x14ac:dyDescent="0.25"/>
    <row r="630" ht="15.45" customHeight="1" x14ac:dyDescent="0.25"/>
    <row r="631" ht="15.45" customHeight="1" x14ac:dyDescent="0.25"/>
    <row r="632" ht="15.45" customHeight="1" x14ac:dyDescent="0.25"/>
    <row r="633" ht="15.45" customHeight="1" x14ac:dyDescent="0.25"/>
    <row r="634" ht="15.45" customHeight="1" x14ac:dyDescent="0.25"/>
    <row r="635" ht="15.45" customHeight="1" x14ac:dyDescent="0.25"/>
    <row r="636" ht="15.45" customHeight="1" x14ac:dyDescent="0.25"/>
    <row r="637" ht="15.45" customHeight="1" x14ac:dyDescent="0.25"/>
    <row r="638" ht="15.45" customHeight="1" x14ac:dyDescent="0.25"/>
    <row r="639" ht="15.45" customHeight="1" x14ac:dyDescent="0.25"/>
    <row r="640" ht="15.45" customHeight="1" x14ac:dyDescent="0.25"/>
    <row r="641" ht="15.45" customHeight="1" x14ac:dyDescent="0.25"/>
    <row r="642" ht="15.45" customHeight="1" x14ac:dyDescent="0.25"/>
    <row r="643" ht="15.45" customHeight="1" x14ac:dyDescent="0.25"/>
    <row r="644" ht="15.45" customHeight="1" x14ac:dyDescent="0.25"/>
    <row r="645" ht="15.45" customHeight="1" x14ac:dyDescent="0.25"/>
    <row r="646" ht="15.45" customHeight="1" x14ac:dyDescent="0.25"/>
    <row r="647" ht="15.45" customHeight="1" x14ac:dyDescent="0.25"/>
    <row r="648" ht="15.45" customHeight="1" x14ac:dyDescent="0.25"/>
    <row r="649" ht="15.45" customHeight="1" x14ac:dyDescent="0.25"/>
    <row r="650" ht="15.45" customHeight="1" x14ac:dyDescent="0.25"/>
    <row r="651" ht="15.45" customHeight="1" x14ac:dyDescent="0.25"/>
    <row r="652" ht="15.45" customHeight="1" x14ac:dyDescent="0.25"/>
    <row r="653" ht="15.45" customHeight="1" x14ac:dyDescent="0.25"/>
    <row r="654" ht="15.45" customHeight="1" x14ac:dyDescent="0.25"/>
    <row r="655" ht="15.45" customHeight="1" x14ac:dyDescent="0.25"/>
    <row r="656" ht="15.45" customHeight="1" x14ac:dyDescent="0.25"/>
    <row r="657" ht="15.45" customHeight="1" x14ac:dyDescent="0.25"/>
    <row r="658" ht="15.45" customHeight="1" x14ac:dyDescent="0.25"/>
    <row r="659" ht="15.45" customHeight="1" x14ac:dyDescent="0.25"/>
    <row r="660" ht="15.45" customHeight="1" x14ac:dyDescent="0.25"/>
    <row r="661" ht="15.45" customHeight="1" x14ac:dyDescent="0.25"/>
    <row r="662" ht="15.45" customHeight="1" x14ac:dyDescent="0.25"/>
    <row r="663" ht="15.45" customHeight="1" x14ac:dyDescent="0.25"/>
    <row r="664" ht="15.45" customHeight="1" x14ac:dyDescent="0.25"/>
    <row r="665" ht="15.45" customHeight="1" x14ac:dyDescent="0.25"/>
    <row r="666" ht="15.45" customHeight="1" x14ac:dyDescent="0.25"/>
    <row r="667" ht="15.45" customHeight="1" x14ac:dyDescent="0.25"/>
    <row r="668" ht="15.45" customHeight="1" x14ac:dyDescent="0.25"/>
    <row r="669" ht="15.45" customHeight="1" x14ac:dyDescent="0.25"/>
    <row r="670" ht="15.45" customHeight="1" x14ac:dyDescent="0.25"/>
    <row r="671" ht="15.45" customHeight="1" x14ac:dyDescent="0.25"/>
    <row r="672" ht="15.45" customHeight="1" x14ac:dyDescent="0.25"/>
    <row r="673" ht="15.45" customHeight="1" x14ac:dyDescent="0.25"/>
    <row r="674" ht="15.45" customHeight="1" x14ac:dyDescent="0.25"/>
    <row r="675" ht="15.45" customHeight="1" x14ac:dyDescent="0.25"/>
    <row r="676" ht="15.45" customHeight="1" x14ac:dyDescent="0.25"/>
    <row r="677" ht="15.45" customHeight="1" x14ac:dyDescent="0.25"/>
    <row r="678" ht="15.45" customHeight="1" x14ac:dyDescent="0.25"/>
    <row r="679" ht="15.45" customHeight="1" x14ac:dyDescent="0.25"/>
    <row r="680" ht="15.45" customHeight="1" x14ac:dyDescent="0.25"/>
    <row r="681" ht="15.45" customHeight="1" x14ac:dyDescent="0.25"/>
    <row r="682" ht="15.45" customHeight="1" x14ac:dyDescent="0.25"/>
    <row r="683" ht="15.45" customHeight="1" x14ac:dyDescent="0.25"/>
    <row r="684" ht="15.45" customHeight="1" x14ac:dyDescent="0.25"/>
    <row r="685" ht="15.45" customHeight="1" x14ac:dyDescent="0.25"/>
    <row r="686" ht="15.45" customHeight="1" x14ac:dyDescent="0.25"/>
    <row r="687" ht="15.45" customHeight="1" x14ac:dyDescent="0.25"/>
    <row r="688" ht="15.45" customHeight="1" x14ac:dyDescent="0.25"/>
    <row r="689" ht="15.45" customHeight="1" x14ac:dyDescent="0.25"/>
    <row r="690" ht="15.45" customHeight="1" x14ac:dyDescent="0.25"/>
    <row r="691" ht="15.45" customHeight="1" x14ac:dyDescent="0.25"/>
    <row r="692" ht="15.45" customHeight="1" x14ac:dyDescent="0.25"/>
    <row r="693" ht="15.45" customHeight="1" x14ac:dyDescent="0.25"/>
    <row r="694" ht="15.45" customHeight="1" x14ac:dyDescent="0.25"/>
    <row r="695" ht="15.45" customHeight="1" x14ac:dyDescent="0.25"/>
    <row r="696" ht="15.45" customHeight="1" x14ac:dyDescent="0.25"/>
    <row r="697" ht="15.45" customHeight="1" x14ac:dyDescent="0.25"/>
    <row r="698" ht="15.45" customHeight="1" x14ac:dyDescent="0.25"/>
    <row r="699" ht="15.45" customHeight="1" x14ac:dyDescent="0.25"/>
    <row r="700" ht="15.45" customHeight="1" x14ac:dyDescent="0.25"/>
    <row r="701" ht="15.45" customHeight="1" x14ac:dyDescent="0.25"/>
    <row r="702" ht="15.45" customHeight="1" x14ac:dyDescent="0.25"/>
    <row r="703" ht="15.45" customHeight="1" x14ac:dyDescent="0.25"/>
    <row r="704" ht="15.45" customHeight="1" x14ac:dyDescent="0.25"/>
    <row r="705" ht="15.45" customHeight="1" x14ac:dyDescent="0.25"/>
    <row r="706" ht="15.45" customHeight="1" x14ac:dyDescent="0.25"/>
    <row r="707" ht="15.45" customHeight="1" x14ac:dyDescent="0.25"/>
    <row r="708" ht="15.45" customHeight="1" x14ac:dyDescent="0.25"/>
    <row r="709" ht="15.45" customHeight="1" x14ac:dyDescent="0.25"/>
    <row r="710" ht="15.45" customHeight="1" x14ac:dyDescent="0.25"/>
    <row r="711" ht="15.45" customHeight="1" x14ac:dyDescent="0.25"/>
    <row r="712" ht="15.45" customHeight="1" x14ac:dyDescent="0.25"/>
    <row r="713" ht="15.45" customHeight="1" x14ac:dyDescent="0.25"/>
    <row r="714" ht="15.45" customHeight="1" x14ac:dyDescent="0.25"/>
    <row r="715" ht="15.45" customHeight="1" x14ac:dyDescent="0.25"/>
    <row r="716" ht="15.45" customHeight="1" x14ac:dyDescent="0.25"/>
    <row r="717" ht="15.45" customHeight="1" x14ac:dyDescent="0.25"/>
    <row r="718" ht="15.45" customHeight="1" x14ac:dyDescent="0.25"/>
    <row r="719" ht="15.45" customHeight="1" x14ac:dyDescent="0.25"/>
    <row r="720" ht="15.45" customHeight="1" x14ac:dyDescent="0.25"/>
    <row r="721" ht="15.45" customHeight="1" x14ac:dyDescent="0.25"/>
    <row r="722" ht="15.45" customHeight="1" x14ac:dyDescent="0.25"/>
    <row r="723" ht="15.45" customHeight="1" x14ac:dyDescent="0.25"/>
    <row r="724" ht="15.45" customHeight="1" x14ac:dyDescent="0.25"/>
    <row r="725" ht="15.45" customHeight="1" x14ac:dyDescent="0.25"/>
    <row r="726" ht="15.45" customHeight="1" x14ac:dyDescent="0.25"/>
    <row r="727" ht="15.45" customHeight="1" x14ac:dyDescent="0.25"/>
    <row r="728" ht="15.45" customHeight="1" x14ac:dyDescent="0.25"/>
    <row r="729" ht="15.45" customHeight="1" x14ac:dyDescent="0.25"/>
    <row r="730" ht="15.45" customHeight="1" x14ac:dyDescent="0.25"/>
    <row r="731" ht="15.45" customHeight="1" x14ac:dyDescent="0.25"/>
    <row r="732" ht="15.45" customHeight="1" x14ac:dyDescent="0.25"/>
    <row r="733" ht="15.45" customHeight="1" x14ac:dyDescent="0.25"/>
    <row r="734" ht="15.45" customHeight="1" x14ac:dyDescent="0.25"/>
    <row r="735" ht="15.45" customHeight="1" x14ac:dyDescent="0.25"/>
    <row r="736" ht="15.45" customHeight="1" x14ac:dyDescent="0.25"/>
    <row r="737" ht="15.45" customHeight="1" x14ac:dyDescent="0.25"/>
    <row r="738" ht="15.45" customHeight="1" x14ac:dyDescent="0.25"/>
    <row r="739" ht="15.45" customHeight="1" x14ac:dyDescent="0.25"/>
    <row r="740" ht="15.45" customHeight="1" x14ac:dyDescent="0.25"/>
    <row r="741" ht="15.45" customHeight="1" x14ac:dyDescent="0.25"/>
    <row r="742" ht="15.45" customHeight="1" x14ac:dyDescent="0.25"/>
    <row r="743" ht="15.45" customHeight="1" x14ac:dyDescent="0.25"/>
    <row r="744" ht="15.45" customHeight="1" x14ac:dyDescent="0.25"/>
    <row r="745" ht="15.45" customHeight="1" x14ac:dyDescent="0.25"/>
    <row r="746" ht="15.45" customHeight="1" x14ac:dyDescent="0.25"/>
    <row r="747" ht="15.45" customHeight="1" x14ac:dyDescent="0.25"/>
    <row r="748" ht="15.45" customHeight="1" x14ac:dyDescent="0.25"/>
    <row r="749" ht="15.45" customHeight="1" x14ac:dyDescent="0.25"/>
    <row r="750" ht="15.45" customHeight="1" x14ac:dyDescent="0.25"/>
    <row r="751" ht="15.45" customHeight="1" x14ac:dyDescent="0.25"/>
    <row r="752" ht="15.45" customHeight="1" x14ac:dyDescent="0.25"/>
    <row r="753" ht="15.45" customHeight="1" x14ac:dyDescent="0.25"/>
    <row r="754" ht="15.45" customHeight="1" x14ac:dyDescent="0.25"/>
    <row r="755" ht="15.45" customHeight="1" x14ac:dyDescent="0.25"/>
    <row r="756" ht="15.45" customHeight="1" x14ac:dyDescent="0.25"/>
    <row r="757" ht="15.45" customHeight="1" x14ac:dyDescent="0.25"/>
    <row r="758" ht="15.45" customHeight="1" x14ac:dyDescent="0.25"/>
    <row r="759" ht="15.45" customHeight="1" x14ac:dyDescent="0.25"/>
    <row r="760" ht="15.45" customHeight="1" x14ac:dyDescent="0.25"/>
    <row r="761" ht="15.45" customHeight="1" x14ac:dyDescent="0.25"/>
    <row r="762" ht="15.45" customHeight="1" x14ac:dyDescent="0.25"/>
    <row r="763" ht="15.45" customHeight="1" x14ac:dyDescent="0.25"/>
    <row r="764" ht="15.45" customHeight="1" x14ac:dyDescent="0.25"/>
    <row r="765" ht="15.45" customHeight="1" x14ac:dyDescent="0.25"/>
    <row r="766" ht="15.45" customHeight="1" x14ac:dyDescent="0.25"/>
    <row r="767" ht="15.45" customHeight="1" x14ac:dyDescent="0.25"/>
    <row r="768" ht="15.45" customHeight="1" x14ac:dyDescent="0.25"/>
    <row r="769" ht="15.45" customHeight="1" x14ac:dyDescent="0.25"/>
    <row r="770" ht="15.45" customHeight="1" x14ac:dyDescent="0.25"/>
    <row r="771" ht="15.45" customHeight="1" x14ac:dyDescent="0.25"/>
    <row r="772" ht="15.45" customHeight="1" x14ac:dyDescent="0.25"/>
    <row r="773" ht="15.45" customHeight="1" x14ac:dyDescent="0.25"/>
    <row r="774" ht="15.45" customHeight="1" x14ac:dyDescent="0.25"/>
    <row r="775" ht="15.45" customHeight="1" x14ac:dyDescent="0.25"/>
    <row r="776" ht="15.45" customHeight="1" x14ac:dyDescent="0.25"/>
    <row r="777" ht="15.45" customHeight="1" x14ac:dyDescent="0.25"/>
    <row r="778" ht="15.45" customHeight="1" x14ac:dyDescent="0.25"/>
    <row r="779" ht="15.45" customHeight="1" x14ac:dyDescent="0.25"/>
    <row r="780" ht="15.45" customHeight="1" x14ac:dyDescent="0.25"/>
    <row r="781" ht="15.45" customHeight="1" x14ac:dyDescent="0.25"/>
    <row r="782" ht="15.45" customHeight="1" x14ac:dyDescent="0.25"/>
    <row r="783" ht="15.45" customHeight="1" x14ac:dyDescent="0.25"/>
    <row r="784" ht="15.45" customHeight="1" x14ac:dyDescent="0.25"/>
    <row r="785" ht="15.45" customHeight="1" x14ac:dyDescent="0.25"/>
    <row r="786" ht="15.45" customHeight="1" x14ac:dyDescent="0.25"/>
    <row r="787" ht="15.45" customHeight="1" x14ac:dyDescent="0.25"/>
    <row r="788" ht="15.45" customHeight="1" x14ac:dyDescent="0.25"/>
    <row r="789" ht="15.45" customHeight="1" x14ac:dyDescent="0.25"/>
    <row r="790" ht="15.45" customHeight="1" x14ac:dyDescent="0.25"/>
    <row r="791" ht="15.45" customHeight="1" x14ac:dyDescent="0.25"/>
    <row r="792" ht="15.45" customHeight="1" x14ac:dyDescent="0.25"/>
    <row r="793" ht="15.45" customHeight="1" x14ac:dyDescent="0.25"/>
    <row r="794" ht="15.45" customHeight="1" x14ac:dyDescent="0.25"/>
    <row r="795" ht="15.45" customHeight="1" x14ac:dyDescent="0.25"/>
    <row r="796" ht="15.45" customHeight="1" x14ac:dyDescent="0.25"/>
    <row r="797" ht="15.45" customHeight="1" x14ac:dyDescent="0.25"/>
    <row r="798" ht="15.45" customHeight="1" x14ac:dyDescent="0.25"/>
    <row r="799" ht="15.45" customHeight="1" x14ac:dyDescent="0.25"/>
    <row r="800" ht="15.45" customHeight="1" x14ac:dyDescent="0.25"/>
    <row r="801" ht="15.45" customHeight="1" x14ac:dyDescent="0.25"/>
    <row r="802" ht="15.45" customHeight="1" x14ac:dyDescent="0.25"/>
    <row r="803" ht="15.45" customHeight="1" x14ac:dyDescent="0.25"/>
    <row r="804" ht="15.45" customHeight="1" x14ac:dyDescent="0.25"/>
    <row r="805" ht="15.45" customHeight="1" x14ac:dyDescent="0.25"/>
    <row r="806" ht="15.45" customHeight="1" x14ac:dyDescent="0.25"/>
    <row r="807" ht="15.45" customHeight="1" x14ac:dyDescent="0.25"/>
    <row r="808" ht="15.45" customHeight="1" x14ac:dyDescent="0.25"/>
    <row r="809" ht="15.45" customHeight="1" x14ac:dyDescent="0.25"/>
    <row r="810" ht="15.45" customHeight="1" x14ac:dyDescent="0.25"/>
    <row r="811" ht="15.45" customHeight="1" x14ac:dyDescent="0.25"/>
    <row r="812" ht="15.45" customHeight="1" x14ac:dyDescent="0.25"/>
    <row r="813" ht="15.45" customHeight="1" x14ac:dyDescent="0.25"/>
    <row r="814" ht="15.45" customHeight="1" x14ac:dyDescent="0.25"/>
    <row r="815" ht="15.45" customHeight="1" x14ac:dyDescent="0.25"/>
    <row r="816" ht="15.45" customHeight="1" x14ac:dyDescent="0.25"/>
    <row r="817" ht="15.45" customHeight="1" x14ac:dyDescent="0.25"/>
    <row r="818" ht="15.45" customHeight="1" x14ac:dyDescent="0.25"/>
    <row r="819" ht="15.45" customHeight="1" x14ac:dyDescent="0.25"/>
    <row r="820" ht="15.45" customHeight="1" x14ac:dyDescent="0.25"/>
    <row r="821" ht="15.45" customHeight="1" x14ac:dyDescent="0.25"/>
    <row r="822" ht="15.45" customHeight="1" x14ac:dyDescent="0.25"/>
    <row r="823" ht="15.45" customHeight="1" x14ac:dyDescent="0.25"/>
    <row r="824" ht="15.45" customHeight="1" x14ac:dyDescent="0.25"/>
    <row r="825" ht="15.45" customHeight="1" x14ac:dyDescent="0.25"/>
    <row r="826" ht="15.45" customHeight="1" x14ac:dyDescent="0.25"/>
    <row r="827" ht="15.45" customHeight="1" x14ac:dyDescent="0.25"/>
    <row r="828" ht="15.45" customHeight="1" x14ac:dyDescent="0.25"/>
    <row r="829" ht="15.45" customHeight="1" x14ac:dyDescent="0.25"/>
    <row r="830" ht="15.45" customHeight="1" x14ac:dyDescent="0.25"/>
    <row r="831" ht="15.45" customHeight="1" x14ac:dyDescent="0.25"/>
    <row r="832" ht="15.45" customHeight="1" x14ac:dyDescent="0.25"/>
    <row r="833" ht="15.45" customHeight="1" x14ac:dyDescent="0.25"/>
    <row r="834" ht="15.45" customHeight="1" x14ac:dyDescent="0.25"/>
    <row r="835" ht="15.45" customHeight="1" x14ac:dyDescent="0.25"/>
    <row r="836" ht="15.45" customHeight="1" x14ac:dyDescent="0.25"/>
    <row r="837" ht="15.45" customHeight="1" x14ac:dyDescent="0.25"/>
    <row r="838" ht="15.45" customHeight="1" x14ac:dyDescent="0.25"/>
    <row r="839" ht="15.45" customHeight="1" x14ac:dyDescent="0.25"/>
    <row r="840" ht="15.45" customHeight="1" x14ac:dyDescent="0.25"/>
    <row r="841" ht="15.45" customHeight="1" x14ac:dyDescent="0.25"/>
    <row r="842" ht="15.45" customHeight="1" x14ac:dyDescent="0.25"/>
    <row r="843" ht="15.45" customHeight="1" x14ac:dyDescent="0.25"/>
    <row r="844" ht="15.45" customHeight="1" x14ac:dyDescent="0.25"/>
    <row r="845" ht="15.45" customHeight="1" x14ac:dyDescent="0.25"/>
    <row r="846" ht="15.45" customHeight="1" x14ac:dyDescent="0.25"/>
    <row r="847" ht="15.45" customHeight="1" x14ac:dyDescent="0.25"/>
    <row r="848" ht="15.45" customHeight="1" x14ac:dyDescent="0.25"/>
    <row r="849" ht="15.45" customHeight="1" x14ac:dyDescent="0.25"/>
    <row r="850" ht="15.45" customHeight="1" x14ac:dyDescent="0.25"/>
    <row r="851" ht="15.45" customHeight="1" x14ac:dyDescent="0.25"/>
    <row r="852" ht="15.45" customHeight="1" x14ac:dyDescent="0.25"/>
    <row r="853" ht="15.45" customHeight="1" x14ac:dyDescent="0.25"/>
    <row r="854" ht="15.45" customHeight="1" x14ac:dyDescent="0.25"/>
    <row r="855" ht="15.45" customHeight="1" x14ac:dyDescent="0.25"/>
    <row r="856" ht="15.45" customHeight="1" x14ac:dyDescent="0.25"/>
    <row r="857" ht="15.45" customHeight="1" x14ac:dyDescent="0.25"/>
    <row r="858" ht="15.45" customHeight="1" x14ac:dyDescent="0.25"/>
    <row r="859" ht="15.45" customHeight="1" x14ac:dyDescent="0.25"/>
    <row r="860" ht="15.45" customHeight="1" x14ac:dyDescent="0.25"/>
    <row r="861" ht="15.45" customHeight="1" x14ac:dyDescent="0.25"/>
    <row r="862" ht="15.45" customHeight="1" x14ac:dyDescent="0.25"/>
    <row r="863" ht="15.45" customHeight="1" x14ac:dyDescent="0.25"/>
    <row r="864" ht="15.45" customHeight="1" x14ac:dyDescent="0.25"/>
    <row r="865" ht="15.45" customHeight="1" x14ac:dyDescent="0.25"/>
    <row r="866" ht="15.45" customHeight="1" x14ac:dyDescent="0.25"/>
    <row r="867" ht="15.45" customHeight="1" x14ac:dyDescent="0.25"/>
    <row r="868" ht="15.45" customHeight="1" x14ac:dyDescent="0.25"/>
    <row r="869" ht="15.45" customHeight="1" x14ac:dyDescent="0.25"/>
    <row r="870" ht="15.45" customHeight="1" x14ac:dyDescent="0.25"/>
    <row r="871" ht="15.45" customHeight="1" x14ac:dyDescent="0.25"/>
    <row r="872" ht="15.45" customHeight="1" x14ac:dyDescent="0.25"/>
    <row r="873" ht="15.45" customHeight="1" x14ac:dyDescent="0.25"/>
    <row r="874" ht="15.45" customHeight="1" x14ac:dyDescent="0.25"/>
    <row r="875" ht="15.45" customHeight="1" x14ac:dyDescent="0.25"/>
    <row r="876" ht="15.45" customHeight="1" x14ac:dyDescent="0.25"/>
    <row r="877" ht="15.45" customHeight="1" x14ac:dyDescent="0.25"/>
    <row r="878" ht="15.45" customHeight="1" x14ac:dyDescent="0.25"/>
    <row r="879" ht="15.45" customHeight="1" x14ac:dyDescent="0.25"/>
    <row r="880" ht="15.45" customHeight="1" x14ac:dyDescent="0.25"/>
    <row r="881" ht="15.45" customHeight="1" x14ac:dyDescent="0.25"/>
    <row r="882" ht="15.45" customHeight="1" x14ac:dyDescent="0.25"/>
    <row r="883" ht="15.45" customHeight="1" x14ac:dyDescent="0.25"/>
    <row r="884" ht="15.45" customHeight="1" x14ac:dyDescent="0.25"/>
    <row r="885" ht="15.45" customHeight="1" x14ac:dyDescent="0.25"/>
    <row r="886" ht="15.45" customHeight="1" x14ac:dyDescent="0.25"/>
    <row r="887" ht="15.45" customHeight="1" x14ac:dyDescent="0.25"/>
    <row r="888" ht="15.45" customHeight="1" x14ac:dyDescent="0.25"/>
    <row r="889" ht="15.45" customHeight="1" x14ac:dyDescent="0.25"/>
    <row r="890" ht="15.45" customHeight="1" x14ac:dyDescent="0.25"/>
    <row r="891" ht="15.45" customHeight="1" x14ac:dyDescent="0.25"/>
    <row r="892" ht="15.45" customHeight="1" x14ac:dyDescent="0.25"/>
    <row r="893" ht="15.45" customHeight="1" x14ac:dyDescent="0.25"/>
    <row r="894" ht="15.45" customHeight="1" x14ac:dyDescent="0.25"/>
    <row r="895" ht="15.45" customHeight="1" x14ac:dyDescent="0.25"/>
    <row r="896" ht="15.45" customHeight="1" x14ac:dyDescent="0.25"/>
    <row r="897" ht="15.45" customHeight="1" x14ac:dyDescent="0.25"/>
    <row r="898" ht="15.45" customHeight="1" x14ac:dyDescent="0.25"/>
    <row r="899" ht="15.45" customHeight="1" x14ac:dyDescent="0.25"/>
    <row r="900" ht="15.45" customHeight="1" x14ac:dyDescent="0.25"/>
    <row r="901" ht="15.45" customHeight="1" x14ac:dyDescent="0.25"/>
    <row r="902" ht="15.45" customHeight="1" x14ac:dyDescent="0.25"/>
    <row r="903" ht="15.45" customHeight="1" x14ac:dyDescent="0.25"/>
    <row r="904" ht="15.45" customHeight="1" x14ac:dyDescent="0.25"/>
    <row r="905" ht="15.45" customHeight="1" x14ac:dyDescent="0.25"/>
    <row r="906" ht="15.45" customHeight="1" x14ac:dyDescent="0.25"/>
    <row r="907" ht="15.45" customHeight="1" x14ac:dyDescent="0.25"/>
    <row r="908" ht="15.45" customHeight="1" x14ac:dyDescent="0.25"/>
    <row r="909" ht="15.45" customHeight="1" x14ac:dyDescent="0.25"/>
    <row r="910" ht="15.45" customHeight="1" x14ac:dyDescent="0.25"/>
    <row r="911" ht="15.45" customHeight="1" x14ac:dyDescent="0.25"/>
    <row r="912" ht="15.45" customHeight="1" x14ac:dyDescent="0.25"/>
    <row r="913" ht="15.45" customHeight="1" x14ac:dyDescent="0.25"/>
    <row r="914" ht="15.45" customHeight="1" x14ac:dyDescent="0.25"/>
    <row r="915" ht="15.45" customHeight="1" x14ac:dyDescent="0.25"/>
    <row r="916" ht="15.45" customHeight="1" x14ac:dyDescent="0.25"/>
    <row r="917" ht="15.45" customHeight="1" x14ac:dyDescent="0.25"/>
    <row r="918" ht="15.45" customHeight="1" x14ac:dyDescent="0.25"/>
    <row r="919" ht="15.45" customHeight="1" x14ac:dyDescent="0.25"/>
    <row r="920" ht="15.45" customHeight="1" x14ac:dyDescent="0.25"/>
    <row r="921" ht="15.45" customHeight="1" x14ac:dyDescent="0.25"/>
    <row r="922" ht="15.45" customHeight="1" x14ac:dyDescent="0.25"/>
    <row r="923" ht="15.45" customHeight="1" x14ac:dyDescent="0.25"/>
    <row r="924" ht="15.45" customHeight="1" x14ac:dyDescent="0.25"/>
    <row r="925" ht="15.45" customHeight="1" x14ac:dyDescent="0.25"/>
    <row r="926" ht="15.45" customHeight="1" x14ac:dyDescent="0.25"/>
    <row r="927" ht="15.45" customHeight="1" x14ac:dyDescent="0.25"/>
    <row r="928" ht="15.45" customHeight="1" x14ac:dyDescent="0.25"/>
    <row r="929" ht="15.45" customHeight="1" x14ac:dyDescent="0.25"/>
    <row r="930" ht="15.45" customHeight="1" x14ac:dyDescent="0.25"/>
    <row r="931" ht="15.45" customHeight="1" x14ac:dyDescent="0.25"/>
    <row r="932" ht="15.45" customHeight="1" x14ac:dyDescent="0.25"/>
    <row r="933" ht="15.45" customHeight="1" x14ac:dyDescent="0.25"/>
    <row r="934" ht="15.45" customHeight="1" x14ac:dyDescent="0.25"/>
    <row r="935" ht="15.45" customHeight="1" x14ac:dyDescent="0.25"/>
    <row r="936" ht="15.45" customHeight="1" x14ac:dyDescent="0.25"/>
    <row r="937" ht="15.45" customHeight="1" x14ac:dyDescent="0.25"/>
    <row r="938" ht="15.45" customHeight="1" x14ac:dyDescent="0.25"/>
    <row r="939" ht="15.45" customHeight="1" x14ac:dyDescent="0.25"/>
    <row r="940" ht="15.45" customHeight="1" x14ac:dyDescent="0.25"/>
    <row r="941" ht="15.45" customHeight="1" x14ac:dyDescent="0.25"/>
    <row r="942" ht="15.45" customHeight="1" x14ac:dyDescent="0.25"/>
    <row r="943" ht="15.45" customHeight="1" x14ac:dyDescent="0.25"/>
    <row r="944" ht="15.45" customHeight="1" x14ac:dyDescent="0.25"/>
    <row r="945" ht="15.45" customHeight="1" x14ac:dyDescent="0.25"/>
    <row r="946" ht="15.45" customHeight="1" x14ac:dyDescent="0.25"/>
    <row r="947" ht="15.45" customHeight="1" x14ac:dyDescent="0.25"/>
    <row r="948" ht="15.45" customHeight="1" x14ac:dyDescent="0.25"/>
    <row r="949" ht="15.45" customHeight="1" x14ac:dyDescent="0.25"/>
    <row r="950" ht="15.45" customHeight="1" x14ac:dyDescent="0.25"/>
    <row r="951" ht="15.45" customHeight="1" x14ac:dyDescent="0.25"/>
    <row r="952" ht="15.45" customHeight="1" x14ac:dyDescent="0.25"/>
    <row r="953" ht="15.45" customHeight="1" x14ac:dyDescent="0.25"/>
    <row r="954" ht="15.45" customHeight="1" x14ac:dyDescent="0.25"/>
    <row r="955" ht="15.45" customHeight="1" x14ac:dyDescent="0.25"/>
    <row r="956" ht="15.45" customHeight="1" x14ac:dyDescent="0.25"/>
    <row r="957" ht="15.45" customHeight="1" x14ac:dyDescent="0.25"/>
    <row r="958" ht="15.45" customHeight="1" x14ac:dyDescent="0.25"/>
    <row r="959" ht="15.45" customHeight="1" x14ac:dyDescent="0.25"/>
    <row r="960" ht="15.45" customHeight="1" x14ac:dyDescent="0.25"/>
    <row r="961" ht="15.45" customHeight="1" x14ac:dyDescent="0.25"/>
    <row r="962" ht="15.45" customHeight="1" x14ac:dyDescent="0.25"/>
    <row r="963" ht="15.45" customHeight="1" x14ac:dyDescent="0.25"/>
    <row r="964" ht="15.45" customHeight="1" x14ac:dyDescent="0.25"/>
    <row r="965" ht="15.45" customHeight="1" x14ac:dyDescent="0.25"/>
    <row r="966" ht="15.45" customHeight="1" x14ac:dyDescent="0.25"/>
    <row r="967" ht="15.45" customHeight="1" x14ac:dyDescent="0.25"/>
    <row r="968" ht="15.45" customHeight="1" x14ac:dyDescent="0.25"/>
    <row r="969" ht="15.45" customHeight="1" x14ac:dyDescent="0.25"/>
    <row r="970" ht="15.45" customHeight="1" x14ac:dyDescent="0.25"/>
    <row r="971" ht="15.45" customHeight="1" x14ac:dyDescent="0.25"/>
    <row r="972" ht="15.45" customHeight="1" x14ac:dyDescent="0.25"/>
    <row r="973" ht="15.45" customHeight="1" x14ac:dyDescent="0.25"/>
    <row r="974" ht="15.45" customHeight="1" x14ac:dyDescent="0.25"/>
    <row r="975" ht="15.45" customHeight="1" x14ac:dyDescent="0.25"/>
    <row r="976" ht="15.45" customHeight="1" x14ac:dyDescent="0.25"/>
    <row r="977" ht="15.45" customHeight="1" x14ac:dyDescent="0.25"/>
    <row r="978" ht="15.45" customHeight="1" x14ac:dyDescent="0.25"/>
    <row r="979" ht="15.45" customHeight="1" x14ac:dyDescent="0.25"/>
    <row r="980" ht="15.45" customHeight="1" x14ac:dyDescent="0.25"/>
    <row r="981" ht="15.45" customHeight="1" x14ac:dyDescent="0.25"/>
    <row r="982" ht="15.45" customHeight="1" x14ac:dyDescent="0.25"/>
    <row r="983" ht="15.45" customHeight="1" x14ac:dyDescent="0.25"/>
    <row r="984" ht="15.45" customHeight="1" x14ac:dyDescent="0.25"/>
    <row r="985" ht="15.45" customHeight="1" x14ac:dyDescent="0.25"/>
    <row r="986" ht="15.45" customHeight="1" x14ac:dyDescent="0.25"/>
    <row r="987" ht="15.45" customHeight="1" x14ac:dyDescent="0.25"/>
    <row r="988" ht="15.45" customHeight="1" x14ac:dyDescent="0.25"/>
    <row r="989" ht="15.45" customHeight="1" x14ac:dyDescent="0.25"/>
    <row r="990" ht="15.45" customHeight="1" x14ac:dyDescent="0.25"/>
    <row r="991" ht="15.45" customHeight="1" x14ac:dyDescent="0.25"/>
    <row r="992" ht="15.45" customHeight="1" x14ac:dyDescent="0.25"/>
    <row r="993" ht="15.45" customHeight="1" x14ac:dyDescent="0.25"/>
    <row r="994" ht="15.45" customHeight="1" x14ac:dyDescent="0.25"/>
    <row r="995" ht="15.45" customHeight="1" x14ac:dyDescent="0.25"/>
    <row r="996" ht="15.45" customHeight="1" x14ac:dyDescent="0.25"/>
    <row r="997" ht="15.45" customHeight="1" x14ac:dyDescent="0.25"/>
    <row r="998" ht="15.45" customHeight="1" x14ac:dyDescent="0.25"/>
    <row r="999" ht="15.45" customHeight="1" x14ac:dyDescent="0.25"/>
    <row r="1000" ht="15.45" customHeight="1" x14ac:dyDescent="0.25"/>
    <row r="1001" ht="15.45" customHeight="1" x14ac:dyDescent="0.25"/>
    <row r="1002" ht="15.45" customHeight="1" x14ac:dyDescent="0.25"/>
    <row r="1003" ht="15.45" customHeight="1" x14ac:dyDescent="0.25"/>
    <row r="1004" ht="15.45" customHeight="1" x14ac:dyDescent="0.25"/>
    <row r="1005" ht="15.45" customHeight="1" x14ac:dyDescent="0.25"/>
    <row r="1006" ht="15.45" customHeight="1" x14ac:dyDescent="0.25"/>
    <row r="1007" ht="15.45" customHeight="1" x14ac:dyDescent="0.25"/>
    <row r="1008" ht="15.45" customHeight="1" x14ac:dyDescent="0.25"/>
    <row r="1009" ht="15.45" customHeight="1" x14ac:dyDescent="0.25"/>
    <row r="1010" ht="15.45" customHeight="1" x14ac:dyDescent="0.25"/>
    <row r="1011" ht="15.45" customHeight="1" x14ac:dyDescent="0.25"/>
    <row r="1012" ht="15.45" customHeight="1" x14ac:dyDescent="0.25"/>
    <row r="1013" ht="15.45" customHeight="1" x14ac:dyDescent="0.25"/>
    <row r="1014" ht="15.45" customHeight="1" x14ac:dyDescent="0.25"/>
    <row r="1015" ht="15.45" customHeight="1" x14ac:dyDescent="0.25"/>
    <row r="1016" ht="15.45" customHeight="1" x14ac:dyDescent="0.25"/>
    <row r="1017" ht="15.45" customHeight="1" x14ac:dyDescent="0.25"/>
    <row r="1018" ht="15.45" customHeight="1" x14ac:dyDescent="0.25"/>
    <row r="1019" ht="15.45" customHeight="1" x14ac:dyDescent="0.25"/>
    <row r="1020" ht="15.45" customHeight="1" x14ac:dyDescent="0.25"/>
    <row r="1021" ht="15.45" customHeight="1" x14ac:dyDescent="0.25"/>
    <row r="1022" ht="15.45" customHeight="1" x14ac:dyDescent="0.25"/>
    <row r="1023" ht="15.45" customHeight="1" x14ac:dyDescent="0.25"/>
    <row r="1024" ht="15.45" customHeight="1" x14ac:dyDescent="0.25"/>
    <row r="1025" ht="15.45" customHeight="1" x14ac:dyDescent="0.25"/>
    <row r="1026" ht="15.45" customHeight="1" x14ac:dyDescent="0.25"/>
    <row r="1027" ht="15.45" customHeight="1" x14ac:dyDescent="0.25"/>
    <row r="1028" ht="15.45" customHeight="1" x14ac:dyDescent="0.25"/>
    <row r="1029" ht="15.45" customHeight="1" x14ac:dyDescent="0.25"/>
    <row r="1030" ht="15.45" customHeight="1" x14ac:dyDescent="0.25"/>
    <row r="1031" ht="15.45" customHeight="1" x14ac:dyDescent="0.25"/>
    <row r="1032" ht="15.45" customHeight="1" x14ac:dyDescent="0.25"/>
    <row r="1033" ht="15.45" customHeight="1" x14ac:dyDescent="0.25"/>
    <row r="1034" ht="15.45" customHeight="1" x14ac:dyDescent="0.25"/>
    <row r="1035" ht="15.45" customHeight="1" x14ac:dyDescent="0.25"/>
    <row r="1036" ht="15.45" customHeight="1" x14ac:dyDescent="0.25"/>
    <row r="1037" ht="15.45" customHeight="1" x14ac:dyDescent="0.25"/>
    <row r="1038" ht="15.45" customHeight="1" x14ac:dyDescent="0.25"/>
    <row r="1039" ht="15.45" customHeight="1" x14ac:dyDescent="0.25"/>
    <row r="1040" ht="15.45" customHeight="1" x14ac:dyDescent="0.25"/>
    <row r="1041" ht="15.45" customHeight="1" x14ac:dyDescent="0.25"/>
    <row r="1042" ht="15.45" customHeight="1" x14ac:dyDescent="0.25"/>
    <row r="1043" ht="15.45" customHeight="1" x14ac:dyDescent="0.25"/>
    <row r="1044" ht="15.45" customHeight="1" x14ac:dyDescent="0.25"/>
    <row r="1045" ht="15.45" customHeight="1" x14ac:dyDescent="0.25"/>
    <row r="1046" ht="15.45" customHeight="1" x14ac:dyDescent="0.25"/>
    <row r="1047" ht="15.45" customHeight="1" x14ac:dyDescent="0.25"/>
    <row r="1048" ht="15.45" customHeight="1" x14ac:dyDescent="0.25"/>
    <row r="1049" ht="15.45" customHeight="1" x14ac:dyDescent="0.25"/>
    <row r="1050" ht="15.45" customHeight="1" x14ac:dyDescent="0.25"/>
    <row r="1051" ht="15.45" customHeight="1" x14ac:dyDescent="0.25"/>
    <row r="1052" ht="15.45" customHeight="1" x14ac:dyDescent="0.25"/>
    <row r="1053" ht="15.45" customHeight="1" x14ac:dyDescent="0.25"/>
    <row r="1054" ht="15.45" customHeight="1" x14ac:dyDescent="0.25"/>
    <row r="1055" ht="15.45" customHeight="1" x14ac:dyDescent="0.25"/>
    <row r="1056" ht="15.45" customHeight="1" x14ac:dyDescent="0.25"/>
    <row r="1057" ht="15.45" customHeight="1" x14ac:dyDescent="0.25"/>
    <row r="1058" ht="15.45" customHeight="1" x14ac:dyDescent="0.25"/>
    <row r="1059" ht="15.45" customHeight="1" x14ac:dyDescent="0.25"/>
    <row r="1060" ht="15.45" customHeight="1" x14ac:dyDescent="0.25"/>
    <row r="1061" ht="15.45" customHeight="1" x14ac:dyDescent="0.25"/>
    <row r="1062" ht="15.45" customHeight="1" x14ac:dyDescent="0.25"/>
    <row r="1063" ht="15.45" customHeight="1" x14ac:dyDescent="0.25"/>
    <row r="1064" ht="15.45" customHeight="1" x14ac:dyDescent="0.25"/>
    <row r="1065" ht="15.45" customHeight="1" x14ac:dyDescent="0.25"/>
    <row r="1066" ht="15.45" customHeight="1" x14ac:dyDescent="0.25"/>
    <row r="1067" ht="15.45" customHeight="1" x14ac:dyDescent="0.25"/>
    <row r="1068" ht="15.45" customHeight="1" x14ac:dyDescent="0.25"/>
    <row r="1069" ht="15.45" customHeight="1" x14ac:dyDescent="0.25"/>
    <row r="1070" ht="15.45" customHeight="1" x14ac:dyDescent="0.25"/>
    <row r="1071" ht="15.45" customHeight="1" x14ac:dyDescent="0.25"/>
    <row r="1072" ht="15.45" customHeight="1" x14ac:dyDescent="0.25"/>
    <row r="1073" ht="15.45" customHeight="1" x14ac:dyDescent="0.25"/>
    <row r="1074" ht="15.45" customHeight="1" x14ac:dyDescent="0.25"/>
    <row r="1075" ht="15.45" customHeight="1" x14ac:dyDescent="0.25"/>
    <row r="1076" ht="15.45" customHeight="1" x14ac:dyDescent="0.25"/>
    <row r="1077" ht="15.45" customHeight="1" x14ac:dyDescent="0.25"/>
    <row r="1078" ht="15.45" customHeight="1" x14ac:dyDescent="0.25"/>
    <row r="1079" ht="15.45" customHeight="1" x14ac:dyDescent="0.25"/>
    <row r="1080" ht="15.45" customHeight="1" x14ac:dyDescent="0.25"/>
    <row r="1081" ht="15.45" customHeight="1" x14ac:dyDescent="0.25"/>
    <row r="1082" ht="15.45" customHeight="1" x14ac:dyDescent="0.25"/>
    <row r="1083" ht="15.45" customHeight="1" x14ac:dyDescent="0.25"/>
    <row r="1084" ht="15.45" customHeight="1" x14ac:dyDescent="0.25"/>
    <row r="1085" ht="15.45" customHeight="1" x14ac:dyDescent="0.25"/>
    <row r="1086" ht="15.45" customHeight="1" x14ac:dyDescent="0.25"/>
    <row r="1087" ht="15.45" customHeight="1" x14ac:dyDescent="0.25"/>
    <row r="1088" ht="15.45" customHeight="1" x14ac:dyDescent="0.25"/>
    <row r="1089" ht="15.45" customHeight="1" x14ac:dyDescent="0.25"/>
    <row r="1090" ht="15.45" customHeight="1" x14ac:dyDescent="0.25"/>
    <row r="1091" ht="15.45" customHeight="1" x14ac:dyDescent="0.25"/>
    <row r="1092" ht="15.45" customHeight="1" x14ac:dyDescent="0.25"/>
    <row r="1093" ht="15.45" customHeight="1" x14ac:dyDescent="0.25"/>
    <row r="1094" ht="15.45" customHeight="1" x14ac:dyDescent="0.25"/>
    <row r="1095" ht="15.45" customHeight="1" x14ac:dyDescent="0.25"/>
    <row r="1096" ht="15.45" customHeight="1" x14ac:dyDescent="0.25"/>
    <row r="1097" ht="15.45" customHeight="1" x14ac:dyDescent="0.25"/>
    <row r="1098" ht="15.45" customHeight="1" x14ac:dyDescent="0.25"/>
    <row r="1099" ht="15.45" customHeight="1" x14ac:dyDescent="0.25"/>
    <row r="1100" ht="15.45" customHeight="1" x14ac:dyDescent="0.25"/>
    <row r="1101" ht="15.45" customHeight="1" x14ac:dyDescent="0.25"/>
    <row r="1102" ht="15.45" customHeight="1" x14ac:dyDescent="0.25"/>
    <row r="1103" ht="15.45" customHeight="1" x14ac:dyDescent="0.25"/>
    <row r="1104" ht="15.45" customHeight="1" x14ac:dyDescent="0.25"/>
    <row r="1105" ht="15.45" customHeight="1" x14ac:dyDescent="0.25"/>
    <row r="1106" ht="15.45" customHeight="1" x14ac:dyDescent="0.25"/>
    <row r="1107" ht="15.45" customHeight="1" x14ac:dyDescent="0.25"/>
    <row r="1108" ht="15.45" customHeight="1" x14ac:dyDescent="0.25"/>
    <row r="1109" ht="15.45" customHeight="1" x14ac:dyDescent="0.25"/>
    <row r="1110" ht="15.45" customHeight="1" x14ac:dyDescent="0.25"/>
    <row r="1111" ht="15.45" customHeight="1" x14ac:dyDescent="0.25"/>
    <row r="1112" ht="15.45" customHeight="1" x14ac:dyDescent="0.25"/>
    <row r="1113" ht="15.45" customHeight="1" x14ac:dyDescent="0.25"/>
    <row r="1114" ht="15.45" customHeight="1" x14ac:dyDescent="0.25"/>
    <row r="1115" ht="15.45" customHeight="1" x14ac:dyDescent="0.25"/>
    <row r="1116" ht="15.45" customHeight="1" x14ac:dyDescent="0.25"/>
    <row r="1117" ht="15.45" customHeight="1" x14ac:dyDescent="0.25"/>
    <row r="1118" ht="15.45" customHeight="1" x14ac:dyDescent="0.25"/>
    <row r="1119" ht="15.45" customHeight="1" x14ac:dyDescent="0.25"/>
    <row r="1120" ht="15.45" customHeight="1" x14ac:dyDescent="0.25"/>
    <row r="1121" ht="15.45" customHeight="1" x14ac:dyDescent="0.25"/>
    <row r="1122" ht="15.45" customHeight="1" x14ac:dyDescent="0.25"/>
    <row r="1123" ht="15.45" customHeight="1" x14ac:dyDescent="0.25"/>
    <row r="1124" ht="15.45" customHeight="1" x14ac:dyDescent="0.25"/>
    <row r="1125" ht="15.45" customHeight="1" x14ac:dyDescent="0.25"/>
    <row r="1126" ht="15.45" customHeight="1" x14ac:dyDescent="0.25"/>
    <row r="1127" ht="15.45" customHeight="1" x14ac:dyDescent="0.25"/>
    <row r="1128" ht="15.45" customHeight="1" x14ac:dyDescent="0.25"/>
    <row r="1129" ht="15.45" customHeight="1" x14ac:dyDescent="0.25"/>
    <row r="1130" ht="15.45" customHeight="1" x14ac:dyDescent="0.25"/>
    <row r="1131" ht="15.45" customHeight="1" x14ac:dyDescent="0.25"/>
    <row r="1132" ht="15.45" customHeight="1" x14ac:dyDescent="0.25"/>
    <row r="1133" ht="15.45" customHeight="1" x14ac:dyDescent="0.25"/>
    <row r="1134" ht="15.45" customHeight="1" x14ac:dyDescent="0.25"/>
    <row r="1135" ht="15.45" customHeight="1" x14ac:dyDescent="0.25"/>
    <row r="1136" ht="15.45" customHeight="1" x14ac:dyDescent="0.25"/>
    <row r="1137" ht="15.45" customHeight="1" x14ac:dyDescent="0.25"/>
    <row r="1138" ht="15.45" customHeight="1" x14ac:dyDescent="0.25"/>
    <row r="1139" ht="15.45" customHeight="1" x14ac:dyDescent="0.25"/>
    <row r="1140" ht="15.45" customHeight="1" x14ac:dyDescent="0.25"/>
    <row r="1141" ht="15.45" customHeight="1" x14ac:dyDescent="0.25"/>
    <row r="1142" ht="15.45" customHeight="1" x14ac:dyDescent="0.25"/>
    <row r="1143" ht="15.45" customHeight="1" x14ac:dyDescent="0.25"/>
    <row r="1144" ht="15.45" customHeight="1" x14ac:dyDescent="0.25"/>
    <row r="1145" ht="15.45" customHeight="1" x14ac:dyDescent="0.25"/>
    <row r="1146" ht="15.45" customHeight="1" x14ac:dyDescent="0.25"/>
    <row r="1147" ht="15.45" customHeight="1" x14ac:dyDescent="0.25"/>
    <row r="1148" ht="15.45" customHeight="1" x14ac:dyDescent="0.25"/>
    <row r="1149" ht="15.45" customHeight="1" x14ac:dyDescent="0.25"/>
    <row r="1150" ht="15.45" customHeight="1" x14ac:dyDescent="0.25"/>
    <row r="1151" ht="15.45" customHeight="1" x14ac:dyDescent="0.25"/>
    <row r="1152" ht="15.45" customHeight="1" x14ac:dyDescent="0.25"/>
    <row r="1153" ht="15.45" customHeight="1" x14ac:dyDescent="0.25"/>
    <row r="1154" ht="15.45" customHeight="1" x14ac:dyDescent="0.25"/>
    <row r="1155" ht="15.45" customHeight="1" x14ac:dyDescent="0.25"/>
    <row r="1156" ht="15.45" customHeight="1" x14ac:dyDescent="0.25"/>
    <row r="1157" ht="15.45" customHeight="1" x14ac:dyDescent="0.25"/>
    <row r="1158" ht="15.45" customHeight="1" x14ac:dyDescent="0.25"/>
    <row r="1159" ht="15.45" customHeight="1" x14ac:dyDescent="0.25"/>
    <row r="1160" ht="15.45" customHeight="1" x14ac:dyDescent="0.25"/>
    <row r="1161" ht="15.45" customHeight="1" x14ac:dyDescent="0.25"/>
    <row r="1162" ht="15.45" customHeight="1" x14ac:dyDescent="0.25"/>
    <row r="1163" ht="15.45" customHeight="1" x14ac:dyDescent="0.25"/>
    <row r="1164" ht="15.45" customHeight="1" x14ac:dyDescent="0.25"/>
    <row r="1165" ht="15.45" customHeight="1" x14ac:dyDescent="0.25"/>
    <row r="1166" ht="15.45" customHeight="1" x14ac:dyDescent="0.25"/>
  </sheetData>
  <mergeCells count="1">
    <mergeCell ref="E8:P8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A3CC9D-EFC9-41E1-9644-97EFB3D2A7A8}">
  <dimension ref="A1:P74"/>
  <sheetViews>
    <sheetView tabSelected="1" zoomScale="70" zoomScaleNormal="70" workbookViewId="0">
      <pane xSplit="4" topLeftCell="E1" activePane="topRight" state="frozen"/>
      <selection pane="topRight" activeCell="I46" sqref="I46"/>
    </sheetView>
  </sheetViews>
  <sheetFormatPr defaultColWidth="9" defaultRowHeight="13.8" x14ac:dyDescent="0.3"/>
  <cols>
    <col min="1" max="1" width="4.59765625" style="15" customWidth="1"/>
    <col min="2" max="2" width="40.69921875" style="15" customWidth="1"/>
    <col min="3" max="3" width="4.59765625" style="24" customWidth="1"/>
    <col min="4" max="4" width="40.69921875" style="24" customWidth="1"/>
    <col min="5" max="16" width="12.59765625" style="15" customWidth="1"/>
    <col min="17" max="16384" width="9" style="15"/>
  </cols>
  <sheetData>
    <row r="1" spans="1:16" s="3" customFormat="1" ht="19.95" customHeight="1" x14ac:dyDescent="0.35">
      <c r="A1" s="1" t="s">
        <v>131</v>
      </c>
      <c r="B1" s="1"/>
      <c r="C1" s="2"/>
      <c r="D1" s="2"/>
    </row>
    <row r="2" spans="1:16" s="3" customFormat="1" ht="19.95" customHeight="1" x14ac:dyDescent="0.35">
      <c r="A2" s="4" t="s">
        <v>132</v>
      </c>
      <c r="B2" s="5"/>
      <c r="C2" s="4"/>
      <c r="D2" s="4"/>
    </row>
    <row r="3" spans="1:16" s="3" customFormat="1" ht="15.6" x14ac:dyDescent="0.3">
      <c r="A3" s="6" t="s">
        <v>0</v>
      </c>
      <c r="B3" s="6"/>
      <c r="C3" s="26"/>
      <c r="D3" s="26"/>
    </row>
    <row r="4" spans="1:16" s="3" customFormat="1" ht="15.6" x14ac:dyDescent="0.3">
      <c r="A4" s="6" t="s">
        <v>1</v>
      </c>
      <c r="B4" s="6"/>
      <c r="C4" s="26"/>
      <c r="D4" s="26"/>
    </row>
    <row r="5" spans="1:16" s="3" customFormat="1" ht="15.6" x14ac:dyDescent="0.3">
      <c r="A5" s="6" t="s">
        <v>2</v>
      </c>
      <c r="B5" s="6"/>
      <c r="C5" s="26"/>
      <c r="D5" s="26"/>
    </row>
    <row r="6" spans="1:16" s="3" customFormat="1" ht="15.6" x14ac:dyDescent="0.3">
      <c r="A6" s="6"/>
      <c r="B6" s="6"/>
      <c r="C6" s="26"/>
      <c r="D6" s="26"/>
    </row>
    <row r="7" spans="1:16" s="29" customFormat="1" ht="15.6" x14ac:dyDescent="0.3">
      <c r="A7" s="27" t="s">
        <v>3</v>
      </c>
      <c r="B7" s="27"/>
      <c r="C7" s="28" t="s">
        <v>4</v>
      </c>
      <c r="D7" s="28"/>
    </row>
    <row r="8" spans="1:16" s="8" customFormat="1" ht="15.6" x14ac:dyDescent="0.25">
      <c r="A8" s="30" t="s">
        <v>5</v>
      </c>
      <c r="B8" s="7"/>
      <c r="C8" s="31" t="s">
        <v>6</v>
      </c>
      <c r="D8" s="31"/>
      <c r="E8" s="63">
        <v>2020</v>
      </c>
      <c r="F8" s="63"/>
      <c r="G8" s="63"/>
      <c r="H8" s="63"/>
      <c r="I8" s="63"/>
      <c r="J8" s="63"/>
      <c r="K8" s="63"/>
      <c r="L8" s="63"/>
      <c r="M8" s="63"/>
      <c r="N8" s="63"/>
      <c r="O8" s="63"/>
      <c r="P8" s="63"/>
    </row>
    <row r="9" spans="1:16" s="27" customFormat="1" ht="15.6" x14ac:dyDescent="0.3">
      <c r="A9" s="30" t="s">
        <v>7</v>
      </c>
      <c r="B9" s="9"/>
      <c r="C9" s="32" t="s">
        <v>8</v>
      </c>
      <c r="D9" s="32"/>
      <c r="E9" s="33">
        <v>43556</v>
      </c>
      <c r="F9" s="33">
        <v>43586</v>
      </c>
      <c r="G9" s="33">
        <v>43617</v>
      </c>
      <c r="H9" s="33">
        <v>43647</v>
      </c>
      <c r="I9" s="33">
        <v>43678</v>
      </c>
      <c r="J9" s="33">
        <v>43709</v>
      </c>
      <c r="K9" s="33">
        <v>43739</v>
      </c>
      <c r="L9" s="33">
        <v>43770</v>
      </c>
      <c r="M9" s="33">
        <v>43800</v>
      </c>
      <c r="N9" s="33">
        <v>43831</v>
      </c>
      <c r="O9" s="33">
        <v>43862</v>
      </c>
      <c r="P9" s="33">
        <v>43891</v>
      </c>
    </row>
    <row r="10" spans="1:16" s="12" customFormat="1" ht="15.6" x14ac:dyDescent="0.3">
      <c r="A10" s="34" t="s">
        <v>133</v>
      </c>
      <c r="B10" s="10"/>
      <c r="C10" s="34" t="s">
        <v>134</v>
      </c>
      <c r="D10" s="11"/>
      <c r="E10" s="35"/>
      <c r="F10" s="35"/>
      <c r="G10" s="35"/>
      <c r="H10" s="35"/>
      <c r="I10" s="35"/>
      <c r="J10" s="35"/>
      <c r="K10" s="35"/>
      <c r="L10" s="35"/>
      <c r="M10" s="35"/>
      <c r="N10" s="35"/>
      <c r="O10" s="35"/>
      <c r="P10" s="35"/>
    </row>
    <row r="11" spans="1:16" ht="15.45" customHeight="1" x14ac:dyDescent="0.35">
      <c r="A11" s="13"/>
      <c r="B11" s="13" t="s">
        <v>135</v>
      </c>
      <c r="C11" s="14"/>
      <c r="D11" s="14" t="s">
        <v>136</v>
      </c>
      <c r="E11" s="36"/>
      <c r="F11" s="36"/>
      <c r="G11" s="36"/>
      <c r="H11" s="36"/>
      <c r="I11" s="36"/>
      <c r="J11" s="36"/>
      <c r="K11" s="36"/>
      <c r="L11" s="36"/>
      <c r="M11" s="36"/>
      <c r="N11" s="36"/>
      <c r="O11" s="36"/>
      <c r="P11" s="36"/>
    </row>
    <row r="12" spans="1:16" s="27" customFormat="1" ht="15.45" customHeight="1" x14ac:dyDescent="0.3">
      <c r="A12" s="16"/>
      <c r="B12" s="17" t="s">
        <v>137</v>
      </c>
      <c r="C12" s="18"/>
      <c r="D12" s="18" t="s">
        <v>138</v>
      </c>
      <c r="E12" s="19">
        <f>Baseline!E11</f>
        <v>0</v>
      </c>
      <c r="F12" s="19">
        <f>Baseline!F11</f>
        <v>0</v>
      </c>
      <c r="G12" s="19">
        <f>Baseline!G11</f>
        <v>0</v>
      </c>
      <c r="H12" s="19">
        <f>Baseline!H11</f>
        <v>0</v>
      </c>
      <c r="I12" s="19">
        <f>Baseline!I11</f>
        <v>0</v>
      </c>
      <c r="J12" s="19">
        <f>Baseline!J11</f>
        <v>0</v>
      </c>
      <c r="K12" s="19">
        <f>Baseline!K11</f>
        <v>0</v>
      </c>
      <c r="L12" s="19">
        <f>Baseline!L11</f>
        <v>0</v>
      </c>
      <c r="M12" s="19">
        <f>Baseline!M11</f>
        <v>0</v>
      </c>
      <c r="N12" s="19">
        <f>Baseline!N11</f>
        <v>0</v>
      </c>
      <c r="O12" s="19">
        <f>Baseline!O11</f>
        <v>0</v>
      </c>
      <c r="P12" s="19">
        <f>Baseline!P11</f>
        <v>0</v>
      </c>
    </row>
    <row r="13" spans="1:16" s="27" customFormat="1" ht="15.45" customHeight="1" x14ac:dyDescent="0.3">
      <c r="A13" s="20"/>
      <c r="B13" s="21" t="s">
        <v>139</v>
      </c>
      <c r="C13" s="22"/>
      <c r="D13" s="22" t="s">
        <v>140</v>
      </c>
      <c r="E13" s="25">
        <f>E12</f>
        <v>0</v>
      </c>
      <c r="F13" s="25">
        <f>E13+F12</f>
        <v>0</v>
      </c>
      <c r="G13" s="25">
        <f t="shared" ref="G13:P13" si="0">F13+G12</f>
        <v>0</v>
      </c>
      <c r="H13" s="25">
        <f t="shared" si="0"/>
        <v>0</v>
      </c>
      <c r="I13" s="25">
        <f t="shared" si="0"/>
        <v>0</v>
      </c>
      <c r="J13" s="25">
        <f t="shared" si="0"/>
        <v>0</v>
      </c>
      <c r="K13" s="25">
        <f t="shared" si="0"/>
        <v>0</v>
      </c>
      <c r="L13" s="25">
        <f t="shared" si="0"/>
        <v>0</v>
      </c>
      <c r="M13" s="25">
        <f t="shared" si="0"/>
        <v>0</v>
      </c>
      <c r="N13" s="25">
        <f t="shared" si="0"/>
        <v>0</v>
      </c>
      <c r="O13" s="25">
        <f t="shared" si="0"/>
        <v>0</v>
      </c>
      <c r="P13" s="25">
        <f t="shared" si="0"/>
        <v>0</v>
      </c>
    </row>
    <row r="14" spans="1:16" s="27" customFormat="1" ht="15.45" customHeight="1" x14ac:dyDescent="0.3">
      <c r="A14" s="20"/>
      <c r="B14" s="21" t="s">
        <v>141</v>
      </c>
      <c r="C14" s="22"/>
      <c r="D14" s="22" t="s">
        <v>142</v>
      </c>
      <c r="E14" s="23">
        <f>Rebaseline!E11</f>
        <v>0</v>
      </c>
      <c r="F14" s="23">
        <f>Rebaseline!F11</f>
        <v>0</v>
      </c>
      <c r="G14" s="23">
        <f>Rebaseline!G11</f>
        <v>0</v>
      </c>
      <c r="H14" s="23">
        <f>Rebaseline!H11</f>
        <v>0</v>
      </c>
      <c r="I14" s="23">
        <f>Rebaseline!I11</f>
        <v>0</v>
      </c>
      <c r="J14" s="23">
        <f>Rebaseline!J11</f>
        <v>0</v>
      </c>
      <c r="K14" s="23">
        <f>Rebaseline!K11</f>
        <v>0</v>
      </c>
      <c r="L14" s="23">
        <f>Rebaseline!L11</f>
        <v>0</v>
      </c>
      <c r="M14" s="23">
        <f>Rebaseline!M11</f>
        <v>0</v>
      </c>
      <c r="N14" s="23">
        <f>Rebaseline!N11</f>
        <v>0</v>
      </c>
      <c r="O14" s="23">
        <f>Rebaseline!O11</f>
        <v>0</v>
      </c>
      <c r="P14" s="23">
        <f>Rebaseline!P11</f>
        <v>0</v>
      </c>
    </row>
    <row r="15" spans="1:16" s="27" customFormat="1" ht="15.45" customHeight="1" x14ac:dyDescent="0.3">
      <c r="A15" s="20"/>
      <c r="B15" s="21" t="s">
        <v>143</v>
      </c>
      <c r="C15" s="22"/>
      <c r="D15" s="22" t="s">
        <v>144</v>
      </c>
      <c r="E15" s="25">
        <f>E14</f>
        <v>0</v>
      </c>
      <c r="F15" s="25">
        <f>E15+F14</f>
        <v>0</v>
      </c>
      <c r="G15" s="25">
        <f t="shared" ref="G15:P15" si="1">F15+G14</f>
        <v>0</v>
      </c>
      <c r="H15" s="25">
        <f t="shared" si="1"/>
        <v>0</v>
      </c>
      <c r="I15" s="25">
        <f t="shared" si="1"/>
        <v>0</v>
      </c>
      <c r="J15" s="25">
        <f t="shared" si="1"/>
        <v>0</v>
      </c>
      <c r="K15" s="25">
        <f t="shared" si="1"/>
        <v>0</v>
      </c>
      <c r="L15" s="25">
        <f t="shared" si="1"/>
        <v>0</v>
      </c>
      <c r="M15" s="25">
        <f t="shared" si="1"/>
        <v>0</v>
      </c>
      <c r="N15" s="25">
        <f t="shared" si="1"/>
        <v>0</v>
      </c>
      <c r="O15" s="25">
        <f t="shared" si="1"/>
        <v>0</v>
      </c>
      <c r="P15" s="25">
        <f t="shared" si="1"/>
        <v>0</v>
      </c>
    </row>
    <row r="16" spans="1:16" s="27" customFormat="1" ht="15.45" customHeight="1" x14ac:dyDescent="0.3">
      <c r="A16" s="20"/>
      <c r="B16" s="21" t="s">
        <v>145</v>
      </c>
      <c r="C16" s="22"/>
      <c r="D16" s="22" t="s">
        <v>146</v>
      </c>
      <c r="E16" s="23">
        <f>Forecast!E11</f>
        <v>0</v>
      </c>
      <c r="F16" s="23">
        <f>Forecast!F11</f>
        <v>0</v>
      </c>
      <c r="G16" s="23">
        <f>Forecast!G11</f>
        <v>0</v>
      </c>
      <c r="H16" s="23">
        <f>Forecast!H11</f>
        <v>0</v>
      </c>
      <c r="I16" s="23">
        <f>Forecast!I11</f>
        <v>0</v>
      </c>
      <c r="J16" s="23">
        <f>Forecast!J11</f>
        <v>0</v>
      </c>
      <c r="K16" s="23">
        <f>Forecast!K11</f>
        <v>0</v>
      </c>
      <c r="L16" s="23">
        <f>Forecast!L11</f>
        <v>0</v>
      </c>
      <c r="M16" s="23">
        <f>Forecast!M11</f>
        <v>0</v>
      </c>
      <c r="N16" s="23">
        <f>Forecast!N11</f>
        <v>0</v>
      </c>
      <c r="O16" s="23">
        <f>Forecast!O11</f>
        <v>0</v>
      </c>
      <c r="P16" s="23">
        <f>Forecast!P11</f>
        <v>0</v>
      </c>
    </row>
    <row r="17" spans="1:16" s="27" customFormat="1" ht="15.45" customHeight="1" x14ac:dyDescent="0.3">
      <c r="A17" s="20"/>
      <c r="B17" s="21" t="s">
        <v>147</v>
      </c>
      <c r="C17" s="22"/>
      <c r="D17" s="22" t="s">
        <v>148</v>
      </c>
      <c r="E17" s="25">
        <f>E16</f>
        <v>0</v>
      </c>
      <c r="F17" s="25">
        <f>E17+F16</f>
        <v>0</v>
      </c>
      <c r="G17" s="25">
        <f t="shared" ref="G17:P17" si="2">F17+G16</f>
        <v>0</v>
      </c>
      <c r="H17" s="25">
        <f t="shared" si="2"/>
        <v>0</v>
      </c>
      <c r="I17" s="25">
        <f t="shared" si="2"/>
        <v>0</v>
      </c>
      <c r="J17" s="25">
        <f t="shared" si="2"/>
        <v>0</v>
      </c>
      <c r="K17" s="25">
        <f t="shared" si="2"/>
        <v>0</v>
      </c>
      <c r="L17" s="25">
        <f t="shared" si="2"/>
        <v>0</v>
      </c>
      <c r="M17" s="25">
        <f t="shared" si="2"/>
        <v>0</v>
      </c>
      <c r="N17" s="25">
        <f t="shared" si="2"/>
        <v>0</v>
      </c>
      <c r="O17" s="25">
        <f t="shared" si="2"/>
        <v>0</v>
      </c>
      <c r="P17" s="25">
        <f t="shared" si="2"/>
        <v>0</v>
      </c>
    </row>
    <row r="18" spans="1:16" s="27" customFormat="1" ht="15.45" customHeight="1" x14ac:dyDescent="0.3">
      <c r="A18" s="20"/>
      <c r="B18" s="21" t="s">
        <v>149</v>
      </c>
      <c r="C18" s="22"/>
      <c r="D18" s="22" t="s">
        <v>150</v>
      </c>
      <c r="E18" s="23">
        <f>E14-E16</f>
        <v>0</v>
      </c>
      <c r="F18" s="23">
        <f t="shared" ref="F18:P18" si="3">F14-F16</f>
        <v>0</v>
      </c>
      <c r="G18" s="23">
        <f t="shared" si="3"/>
        <v>0</v>
      </c>
      <c r="H18" s="23">
        <f t="shared" si="3"/>
        <v>0</v>
      </c>
      <c r="I18" s="23">
        <f t="shared" si="3"/>
        <v>0</v>
      </c>
      <c r="J18" s="23">
        <f t="shared" si="3"/>
        <v>0</v>
      </c>
      <c r="K18" s="23">
        <f t="shared" si="3"/>
        <v>0</v>
      </c>
      <c r="L18" s="23">
        <f t="shared" si="3"/>
        <v>0</v>
      </c>
      <c r="M18" s="23">
        <f t="shared" si="3"/>
        <v>0</v>
      </c>
      <c r="N18" s="23">
        <f t="shared" si="3"/>
        <v>0</v>
      </c>
      <c r="O18" s="23">
        <f t="shared" si="3"/>
        <v>0</v>
      </c>
      <c r="P18" s="23">
        <f t="shared" si="3"/>
        <v>0</v>
      </c>
    </row>
    <row r="19" spans="1:16" s="27" customFormat="1" ht="15.45" customHeight="1" x14ac:dyDescent="0.3">
      <c r="A19" s="20"/>
      <c r="B19" s="21" t="s">
        <v>151</v>
      </c>
      <c r="C19" s="22"/>
      <c r="D19" s="22" t="s">
        <v>152</v>
      </c>
      <c r="E19" s="23">
        <f>E15-E17</f>
        <v>0</v>
      </c>
      <c r="F19" s="23">
        <f t="shared" ref="F19:P19" si="4">F15-F17</f>
        <v>0</v>
      </c>
      <c r="G19" s="23">
        <f t="shared" si="4"/>
        <v>0</v>
      </c>
      <c r="H19" s="23">
        <f t="shared" si="4"/>
        <v>0</v>
      </c>
      <c r="I19" s="23">
        <f t="shared" si="4"/>
        <v>0</v>
      </c>
      <c r="J19" s="23">
        <f t="shared" si="4"/>
        <v>0</v>
      </c>
      <c r="K19" s="23">
        <f t="shared" si="4"/>
        <v>0</v>
      </c>
      <c r="L19" s="23">
        <f t="shared" si="4"/>
        <v>0</v>
      </c>
      <c r="M19" s="23">
        <f t="shared" si="4"/>
        <v>0</v>
      </c>
      <c r="N19" s="23">
        <f t="shared" si="4"/>
        <v>0</v>
      </c>
      <c r="O19" s="23">
        <f t="shared" si="4"/>
        <v>0</v>
      </c>
      <c r="P19" s="23">
        <f t="shared" si="4"/>
        <v>0</v>
      </c>
    </row>
    <row r="20" spans="1:16" s="27" customFormat="1" ht="15.45" customHeight="1" x14ac:dyDescent="0.3">
      <c r="A20" s="20"/>
      <c r="B20" s="21" t="s">
        <v>153</v>
      </c>
      <c r="C20" s="22"/>
      <c r="D20" s="22" t="s">
        <v>154</v>
      </c>
      <c r="E20" s="62">
        <f>IF(ISERROR(E18/E14),0,E18/E14)</f>
        <v>0</v>
      </c>
      <c r="F20" s="62">
        <f t="shared" ref="F20:P20" si="5">IF(ISERROR(F18/F14),0,F18/F14)</f>
        <v>0</v>
      </c>
      <c r="G20" s="62">
        <f t="shared" si="5"/>
        <v>0</v>
      </c>
      <c r="H20" s="62">
        <f t="shared" si="5"/>
        <v>0</v>
      </c>
      <c r="I20" s="62">
        <f t="shared" si="5"/>
        <v>0</v>
      </c>
      <c r="J20" s="62">
        <f t="shared" si="5"/>
        <v>0</v>
      </c>
      <c r="K20" s="62">
        <f t="shared" si="5"/>
        <v>0</v>
      </c>
      <c r="L20" s="62">
        <f t="shared" si="5"/>
        <v>0</v>
      </c>
      <c r="M20" s="62">
        <f t="shared" si="5"/>
        <v>0</v>
      </c>
      <c r="N20" s="62">
        <f t="shared" si="5"/>
        <v>0</v>
      </c>
      <c r="O20" s="62">
        <f t="shared" si="5"/>
        <v>0</v>
      </c>
      <c r="P20" s="62">
        <f t="shared" si="5"/>
        <v>0</v>
      </c>
    </row>
    <row r="21" spans="1:16" s="27" customFormat="1" ht="15.45" customHeight="1" x14ac:dyDescent="0.3">
      <c r="A21" s="20"/>
      <c r="B21" s="21" t="s">
        <v>155</v>
      </c>
      <c r="C21" s="22"/>
      <c r="D21" s="22" t="s">
        <v>156</v>
      </c>
      <c r="E21" s="62">
        <f>IF(ISERROR(E19/E15),0,E19/E15)</f>
        <v>0</v>
      </c>
      <c r="F21" s="62">
        <f t="shared" ref="F21:P21" si="6">IF(ISERROR(F19/F15),0,F19/F15)</f>
        <v>0</v>
      </c>
      <c r="G21" s="62">
        <f t="shared" si="6"/>
        <v>0</v>
      </c>
      <c r="H21" s="62">
        <f t="shared" si="6"/>
        <v>0</v>
      </c>
      <c r="I21" s="62">
        <f t="shared" si="6"/>
        <v>0</v>
      </c>
      <c r="J21" s="62">
        <f t="shared" si="6"/>
        <v>0</v>
      </c>
      <c r="K21" s="62">
        <f t="shared" si="6"/>
        <v>0</v>
      </c>
      <c r="L21" s="62">
        <f t="shared" si="6"/>
        <v>0</v>
      </c>
      <c r="M21" s="62">
        <f t="shared" si="6"/>
        <v>0</v>
      </c>
      <c r="N21" s="62">
        <f t="shared" si="6"/>
        <v>0</v>
      </c>
      <c r="O21" s="62">
        <f t="shared" si="6"/>
        <v>0</v>
      </c>
      <c r="P21" s="62">
        <f t="shared" si="6"/>
        <v>0</v>
      </c>
    </row>
    <row r="22" spans="1:16" ht="15" customHeight="1" x14ac:dyDescent="0.35">
      <c r="A22" s="13"/>
      <c r="B22" s="13" t="s">
        <v>11</v>
      </c>
      <c r="C22" s="14"/>
      <c r="D22" s="14" t="s">
        <v>12</v>
      </c>
      <c r="E22" s="36"/>
      <c r="F22" s="36"/>
      <c r="G22" s="36"/>
      <c r="H22" s="36"/>
      <c r="I22" s="36"/>
      <c r="J22" s="36"/>
      <c r="K22" s="36"/>
      <c r="L22" s="36"/>
      <c r="M22" s="36"/>
      <c r="N22" s="36"/>
      <c r="O22" s="36"/>
      <c r="P22" s="36"/>
    </row>
    <row r="23" spans="1:16" s="27" customFormat="1" ht="15.45" customHeight="1" x14ac:dyDescent="0.3">
      <c r="A23" s="16"/>
      <c r="B23" s="17" t="s">
        <v>137</v>
      </c>
      <c r="C23" s="18"/>
      <c r="D23" s="18" t="s">
        <v>138</v>
      </c>
      <c r="E23" s="19">
        <f>Baseline!E12</f>
        <v>0</v>
      </c>
      <c r="F23" s="19">
        <f>Baseline!F12</f>
        <v>0</v>
      </c>
      <c r="G23" s="19">
        <f>Baseline!G12</f>
        <v>0</v>
      </c>
      <c r="H23" s="19">
        <f>Baseline!H12</f>
        <v>0</v>
      </c>
      <c r="I23" s="19">
        <f>Baseline!I12</f>
        <v>0</v>
      </c>
      <c r="J23" s="19">
        <f>Baseline!J12</f>
        <v>0</v>
      </c>
      <c r="K23" s="19">
        <f>Baseline!K12</f>
        <v>0</v>
      </c>
      <c r="L23" s="19">
        <f>Baseline!L12</f>
        <v>0</v>
      </c>
      <c r="M23" s="19">
        <f>Baseline!M12</f>
        <v>0</v>
      </c>
      <c r="N23" s="19">
        <f>Baseline!N12</f>
        <v>0</v>
      </c>
      <c r="O23" s="19">
        <f>Baseline!O12</f>
        <v>0</v>
      </c>
      <c r="P23" s="19">
        <f>Baseline!P12</f>
        <v>0</v>
      </c>
    </row>
    <row r="24" spans="1:16" s="27" customFormat="1" ht="15.45" customHeight="1" x14ac:dyDescent="0.3">
      <c r="A24" s="20"/>
      <c r="B24" s="21" t="s">
        <v>139</v>
      </c>
      <c r="C24" s="22"/>
      <c r="D24" s="22" t="s">
        <v>140</v>
      </c>
      <c r="E24" s="25">
        <f>E23</f>
        <v>0</v>
      </c>
      <c r="F24" s="25">
        <f>E24+F23</f>
        <v>0</v>
      </c>
      <c r="G24" s="25">
        <f t="shared" ref="G24" si="7">F24+G23</f>
        <v>0</v>
      </c>
      <c r="H24" s="25">
        <f t="shared" ref="H24" si="8">G24+H23</f>
        <v>0</v>
      </c>
      <c r="I24" s="25">
        <f t="shared" ref="I24" si="9">H24+I23</f>
        <v>0</v>
      </c>
      <c r="J24" s="25">
        <f t="shared" ref="J24" si="10">I24+J23</f>
        <v>0</v>
      </c>
      <c r="K24" s="25">
        <f t="shared" ref="K24" si="11">J24+K23</f>
        <v>0</v>
      </c>
      <c r="L24" s="25">
        <f t="shared" ref="L24" si="12">K24+L23</f>
        <v>0</v>
      </c>
      <c r="M24" s="25">
        <f t="shared" ref="M24" si="13">L24+M23</f>
        <v>0</v>
      </c>
      <c r="N24" s="25">
        <f t="shared" ref="N24" si="14">M24+N23</f>
        <v>0</v>
      </c>
      <c r="O24" s="25">
        <f t="shared" ref="O24" si="15">N24+O23</f>
        <v>0</v>
      </c>
      <c r="P24" s="25">
        <f t="shared" ref="P24" si="16">O24+P23</f>
        <v>0</v>
      </c>
    </row>
    <row r="25" spans="1:16" s="27" customFormat="1" ht="15.45" customHeight="1" x14ac:dyDescent="0.3">
      <c r="A25" s="20"/>
      <c r="B25" s="21" t="s">
        <v>141</v>
      </c>
      <c r="C25" s="22"/>
      <c r="D25" s="22" t="s">
        <v>142</v>
      </c>
      <c r="E25" s="23">
        <f>Rebaseline!E12</f>
        <v>0</v>
      </c>
      <c r="F25" s="23">
        <f>Rebaseline!F12</f>
        <v>0</v>
      </c>
      <c r="G25" s="23">
        <f>Rebaseline!G12</f>
        <v>0</v>
      </c>
      <c r="H25" s="23">
        <f>Rebaseline!H12</f>
        <v>0</v>
      </c>
      <c r="I25" s="23">
        <f>Rebaseline!I12</f>
        <v>0</v>
      </c>
      <c r="J25" s="23">
        <f>Rebaseline!J12</f>
        <v>0</v>
      </c>
      <c r="K25" s="23">
        <f>Rebaseline!K12</f>
        <v>0</v>
      </c>
      <c r="L25" s="23">
        <f>Rebaseline!L12</f>
        <v>0</v>
      </c>
      <c r="M25" s="23">
        <f>Rebaseline!M12</f>
        <v>0</v>
      </c>
      <c r="N25" s="23">
        <f>Rebaseline!N12</f>
        <v>0</v>
      </c>
      <c r="O25" s="23">
        <f>Rebaseline!O12</f>
        <v>0</v>
      </c>
      <c r="P25" s="23">
        <f>Rebaseline!P12</f>
        <v>0</v>
      </c>
    </row>
    <row r="26" spans="1:16" s="27" customFormat="1" ht="15.45" customHeight="1" x14ac:dyDescent="0.3">
      <c r="A26" s="20"/>
      <c r="B26" s="21" t="s">
        <v>143</v>
      </c>
      <c r="C26" s="22"/>
      <c r="D26" s="22" t="s">
        <v>144</v>
      </c>
      <c r="E26" s="25">
        <f>E25</f>
        <v>0</v>
      </c>
      <c r="F26" s="25">
        <f>E26+F25</f>
        <v>0</v>
      </c>
      <c r="G26" s="25">
        <f t="shared" ref="G26" si="17">F26+G25</f>
        <v>0</v>
      </c>
      <c r="H26" s="25">
        <f t="shared" ref="H26" si="18">G26+H25</f>
        <v>0</v>
      </c>
      <c r="I26" s="25">
        <f t="shared" ref="I26" si="19">H26+I25</f>
        <v>0</v>
      </c>
      <c r="J26" s="25">
        <f t="shared" ref="J26" si="20">I26+J25</f>
        <v>0</v>
      </c>
      <c r="K26" s="25">
        <f t="shared" ref="K26" si="21">J26+K25</f>
        <v>0</v>
      </c>
      <c r="L26" s="25">
        <f t="shared" ref="L26" si="22">K26+L25</f>
        <v>0</v>
      </c>
      <c r="M26" s="25">
        <f t="shared" ref="M26" si="23">L26+M25</f>
        <v>0</v>
      </c>
      <c r="N26" s="25">
        <f t="shared" ref="N26" si="24">M26+N25</f>
        <v>0</v>
      </c>
      <c r="O26" s="25">
        <f t="shared" ref="O26" si="25">N26+O25</f>
        <v>0</v>
      </c>
      <c r="P26" s="25">
        <f t="shared" ref="P26" si="26">O26+P25</f>
        <v>0</v>
      </c>
    </row>
    <row r="27" spans="1:16" s="27" customFormat="1" ht="15.45" customHeight="1" x14ac:dyDescent="0.3">
      <c r="A27" s="20"/>
      <c r="B27" s="21" t="s">
        <v>145</v>
      </c>
      <c r="C27" s="22"/>
      <c r="D27" s="22" t="s">
        <v>146</v>
      </c>
      <c r="E27" s="23">
        <f>Forecast!E12</f>
        <v>0</v>
      </c>
      <c r="F27" s="23">
        <f>Forecast!F12</f>
        <v>0</v>
      </c>
      <c r="G27" s="23">
        <f>Forecast!G12</f>
        <v>0</v>
      </c>
      <c r="H27" s="23">
        <f>Forecast!H12</f>
        <v>0</v>
      </c>
      <c r="I27" s="23">
        <f>Forecast!I12</f>
        <v>0</v>
      </c>
      <c r="J27" s="23">
        <f>Forecast!J12</f>
        <v>0</v>
      </c>
      <c r="K27" s="23">
        <f>Forecast!K12</f>
        <v>0</v>
      </c>
      <c r="L27" s="23">
        <f>Forecast!L12</f>
        <v>0</v>
      </c>
      <c r="M27" s="23">
        <f>Forecast!M12</f>
        <v>0</v>
      </c>
      <c r="N27" s="23">
        <f>Forecast!N12</f>
        <v>0</v>
      </c>
      <c r="O27" s="23">
        <f>Forecast!O12</f>
        <v>0</v>
      </c>
      <c r="P27" s="23">
        <f>Forecast!P12</f>
        <v>0</v>
      </c>
    </row>
    <row r="28" spans="1:16" s="27" customFormat="1" ht="15.45" customHeight="1" x14ac:dyDescent="0.3">
      <c r="A28" s="20"/>
      <c r="B28" s="21" t="s">
        <v>147</v>
      </c>
      <c r="C28" s="22"/>
      <c r="D28" s="22" t="s">
        <v>148</v>
      </c>
      <c r="E28" s="25">
        <f>E27</f>
        <v>0</v>
      </c>
      <c r="F28" s="25">
        <f>E28+F27</f>
        <v>0</v>
      </c>
      <c r="G28" s="25">
        <f t="shared" ref="G28" si="27">F28+G27</f>
        <v>0</v>
      </c>
      <c r="H28" s="25">
        <f t="shared" ref="H28" si="28">G28+H27</f>
        <v>0</v>
      </c>
      <c r="I28" s="25">
        <f t="shared" ref="I28" si="29">H28+I27</f>
        <v>0</v>
      </c>
      <c r="J28" s="25">
        <f t="shared" ref="J28" si="30">I28+J27</f>
        <v>0</v>
      </c>
      <c r="K28" s="25">
        <f t="shared" ref="K28" si="31">J28+K27</f>
        <v>0</v>
      </c>
      <c r="L28" s="25">
        <f t="shared" ref="L28" si="32">K28+L27</f>
        <v>0</v>
      </c>
      <c r="M28" s="25">
        <f t="shared" ref="M28" si="33">L28+M27</f>
        <v>0</v>
      </c>
      <c r="N28" s="25">
        <f t="shared" ref="N28" si="34">M28+N27</f>
        <v>0</v>
      </c>
      <c r="O28" s="25">
        <f t="shared" ref="O28" si="35">N28+O27</f>
        <v>0</v>
      </c>
      <c r="P28" s="25">
        <f t="shared" ref="P28" si="36">O28+P27</f>
        <v>0</v>
      </c>
    </row>
    <row r="29" spans="1:16" s="27" customFormat="1" ht="15.45" customHeight="1" x14ac:dyDescent="0.3">
      <c r="A29" s="20"/>
      <c r="B29" s="21" t="s">
        <v>149</v>
      </c>
      <c r="C29" s="22"/>
      <c r="D29" s="22" t="s">
        <v>150</v>
      </c>
      <c r="E29" s="23">
        <f>E25-E27</f>
        <v>0</v>
      </c>
      <c r="F29" s="23">
        <f t="shared" ref="F29:P29" si="37">F25-F27</f>
        <v>0</v>
      </c>
      <c r="G29" s="23">
        <f t="shared" si="37"/>
        <v>0</v>
      </c>
      <c r="H29" s="23">
        <f t="shared" si="37"/>
        <v>0</v>
      </c>
      <c r="I29" s="23">
        <f t="shared" si="37"/>
        <v>0</v>
      </c>
      <c r="J29" s="23">
        <f t="shared" si="37"/>
        <v>0</v>
      </c>
      <c r="K29" s="23">
        <f t="shared" si="37"/>
        <v>0</v>
      </c>
      <c r="L29" s="23">
        <f t="shared" si="37"/>
        <v>0</v>
      </c>
      <c r="M29" s="23">
        <f t="shared" si="37"/>
        <v>0</v>
      </c>
      <c r="N29" s="23">
        <f t="shared" si="37"/>
        <v>0</v>
      </c>
      <c r="O29" s="23">
        <f t="shared" si="37"/>
        <v>0</v>
      </c>
      <c r="P29" s="23">
        <f t="shared" si="37"/>
        <v>0</v>
      </c>
    </row>
    <row r="30" spans="1:16" s="27" customFormat="1" ht="15.45" customHeight="1" x14ac:dyDescent="0.3">
      <c r="A30" s="20"/>
      <c r="B30" s="21" t="s">
        <v>151</v>
      </c>
      <c r="C30" s="22"/>
      <c r="D30" s="22" t="s">
        <v>152</v>
      </c>
      <c r="E30" s="23">
        <f>E26-E28</f>
        <v>0</v>
      </c>
      <c r="F30" s="23">
        <f t="shared" ref="F30:P30" si="38">F26-F28</f>
        <v>0</v>
      </c>
      <c r="G30" s="23">
        <f t="shared" si="38"/>
        <v>0</v>
      </c>
      <c r="H30" s="23">
        <f t="shared" si="38"/>
        <v>0</v>
      </c>
      <c r="I30" s="23">
        <f t="shared" si="38"/>
        <v>0</v>
      </c>
      <c r="J30" s="23">
        <f t="shared" si="38"/>
        <v>0</v>
      </c>
      <c r="K30" s="23">
        <f t="shared" si="38"/>
        <v>0</v>
      </c>
      <c r="L30" s="23">
        <f t="shared" si="38"/>
        <v>0</v>
      </c>
      <c r="M30" s="23">
        <f t="shared" si="38"/>
        <v>0</v>
      </c>
      <c r="N30" s="23">
        <f t="shared" si="38"/>
        <v>0</v>
      </c>
      <c r="O30" s="23">
        <f t="shared" si="38"/>
        <v>0</v>
      </c>
      <c r="P30" s="23">
        <f t="shared" si="38"/>
        <v>0</v>
      </c>
    </row>
    <row r="31" spans="1:16" s="27" customFormat="1" ht="15.45" customHeight="1" x14ac:dyDescent="0.3">
      <c r="A31" s="20"/>
      <c r="B31" s="21" t="s">
        <v>153</v>
      </c>
      <c r="C31" s="22"/>
      <c r="D31" s="22" t="s">
        <v>154</v>
      </c>
      <c r="E31" s="62">
        <f>IF(ISERROR(E29/E25),0,E29/E25)</f>
        <v>0</v>
      </c>
      <c r="F31" s="62">
        <f t="shared" ref="F31:P31" si="39">IF(ISERROR(F29/F25),0,F29/F25)</f>
        <v>0</v>
      </c>
      <c r="G31" s="62">
        <f t="shared" si="39"/>
        <v>0</v>
      </c>
      <c r="H31" s="62">
        <f t="shared" si="39"/>
        <v>0</v>
      </c>
      <c r="I31" s="62">
        <f t="shared" si="39"/>
        <v>0</v>
      </c>
      <c r="J31" s="62">
        <f t="shared" si="39"/>
        <v>0</v>
      </c>
      <c r="K31" s="62">
        <f t="shared" si="39"/>
        <v>0</v>
      </c>
      <c r="L31" s="62">
        <f t="shared" si="39"/>
        <v>0</v>
      </c>
      <c r="M31" s="62">
        <f t="shared" si="39"/>
        <v>0</v>
      </c>
      <c r="N31" s="62">
        <f t="shared" si="39"/>
        <v>0</v>
      </c>
      <c r="O31" s="62">
        <f t="shared" si="39"/>
        <v>0</v>
      </c>
      <c r="P31" s="62">
        <f t="shared" si="39"/>
        <v>0</v>
      </c>
    </row>
    <row r="32" spans="1:16" s="27" customFormat="1" ht="15.45" customHeight="1" x14ac:dyDescent="0.3">
      <c r="A32" s="20"/>
      <c r="B32" s="21" t="s">
        <v>155</v>
      </c>
      <c r="C32" s="22"/>
      <c r="D32" s="22" t="s">
        <v>156</v>
      </c>
      <c r="E32" s="62">
        <f>IF(ISERROR(E30/E26),0,E30/E26)</f>
        <v>0</v>
      </c>
      <c r="F32" s="62">
        <f t="shared" ref="F32:P32" si="40">IF(ISERROR(F30/F26),0,F30/F26)</f>
        <v>0</v>
      </c>
      <c r="G32" s="62">
        <f t="shared" si="40"/>
        <v>0</v>
      </c>
      <c r="H32" s="62">
        <f t="shared" si="40"/>
        <v>0</v>
      </c>
      <c r="I32" s="62">
        <f t="shared" si="40"/>
        <v>0</v>
      </c>
      <c r="J32" s="62">
        <f t="shared" si="40"/>
        <v>0</v>
      </c>
      <c r="K32" s="62">
        <f t="shared" si="40"/>
        <v>0</v>
      </c>
      <c r="L32" s="62">
        <f t="shared" si="40"/>
        <v>0</v>
      </c>
      <c r="M32" s="62">
        <f t="shared" si="40"/>
        <v>0</v>
      </c>
      <c r="N32" s="62">
        <f t="shared" si="40"/>
        <v>0</v>
      </c>
      <c r="O32" s="62">
        <f t="shared" si="40"/>
        <v>0</v>
      </c>
      <c r="P32" s="62">
        <f t="shared" si="40"/>
        <v>0</v>
      </c>
    </row>
    <row r="33" spans="1:16" ht="15.45" customHeight="1" x14ac:dyDescent="0.35">
      <c r="A33" s="13"/>
      <c r="B33" s="13" t="s">
        <v>19</v>
      </c>
      <c r="C33" s="14"/>
      <c r="D33" s="14" t="s">
        <v>20</v>
      </c>
      <c r="E33" s="36"/>
      <c r="F33" s="36"/>
      <c r="G33" s="36"/>
      <c r="H33" s="36"/>
      <c r="I33" s="36"/>
      <c r="J33" s="36"/>
      <c r="K33" s="36"/>
      <c r="L33" s="36"/>
      <c r="M33" s="36"/>
      <c r="N33" s="36"/>
      <c r="O33" s="36"/>
      <c r="P33" s="36"/>
    </row>
    <row r="34" spans="1:16" s="27" customFormat="1" ht="15.45" customHeight="1" x14ac:dyDescent="0.3">
      <c r="A34" s="16"/>
      <c r="B34" s="17" t="s">
        <v>137</v>
      </c>
      <c r="C34" s="18"/>
      <c r="D34" s="18" t="s">
        <v>138</v>
      </c>
      <c r="E34" s="19">
        <f>Baseline!E16</f>
        <v>0</v>
      </c>
      <c r="F34" s="19">
        <f>Baseline!F16</f>
        <v>0</v>
      </c>
      <c r="G34" s="19">
        <f>Baseline!G16</f>
        <v>0</v>
      </c>
      <c r="H34" s="19">
        <f>Baseline!H16</f>
        <v>0</v>
      </c>
      <c r="I34" s="19">
        <f>Baseline!I16</f>
        <v>0</v>
      </c>
      <c r="J34" s="19">
        <f>Baseline!J16</f>
        <v>0</v>
      </c>
      <c r="K34" s="19">
        <f>Baseline!K16</f>
        <v>0</v>
      </c>
      <c r="L34" s="19">
        <f>Baseline!L16</f>
        <v>0</v>
      </c>
      <c r="M34" s="19">
        <f>Baseline!M16</f>
        <v>0</v>
      </c>
      <c r="N34" s="19">
        <f>Baseline!N16</f>
        <v>0</v>
      </c>
      <c r="O34" s="19">
        <f>Baseline!O16</f>
        <v>0</v>
      </c>
      <c r="P34" s="19">
        <f>Baseline!P16</f>
        <v>0</v>
      </c>
    </row>
    <row r="35" spans="1:16" s="27" customFormat="1" ht="15.45" customHeight="1" x14ac:dyDescent="0.3">
      <c r="A35" s="20"/>
      <c r="B35" s="21" t="s">
        <v>139</v>
      </c>
      <c r="C35" s="22"/>
      <c r="D35" s="22" t="s">
        <v>140</v>
      </c>
      <c r="E35" s="25">
        <f>E34</f>
        <v>0</v>
      </c>
      <c r="F35" s="25">
        <f>E35+F34</f>
        <v>0</v>
      </c>
      <c r="G35" s="25">
        <f t="shared" ref="G35" si="41">F35+G34</f>
        <v>0</v>
      </c>
      <c r="H35" s="25">
        <f t="shared" ref="H35" si="42">G35+H34</f>
        <v>0</v>
      </c>
      <c r="I35" s="25">
        <f t="shared" ref="I35" si="43">H35+I34</f>
        <v>0</v>
      </c>
      <c r="J35" s="25">
        <f t="shared" ref="J35" si="44">I35+J34</f>
        <v>0</v>
      </c>
      <c r="K35" s="25">
        <f t="shared" ref="K35" si="45">J35+K34</f>
        <v>0</v>
      </c>
      <c r="L35" s="25">
        <f t="shared" ref="L35" si="46">K35+L34</f>
        <v>0</v>
      </c>
      <c r="M35" s="25">
        <f t="shared" ref="M35" si="47">L35+M34</f>
        <v>0</v>
      </c>
      <c r="N35" s="25">
        <f t="shared" ref="N35" si="48">M35+N34</f>
        <v>0</v>
      </c>
      <c r="O35" s="25">
        <f t="shared" ref="O35" si="49">N35+O34</f>
        <v>0</v>
      </c>
      <c r="P35" s="25">
        <f t="shared" ref="P35" si="50">O35+P34</f>
        <v>0</v>
      </c>
    </row>
    <row r="36" spans="1:16" s="27" customFormat="1" ht="15.45" customHeight="1" x14ac:dyDescent="0.3">
      <c r="A36" s="20"/>
      <c r="B36" s="21" t="s">
        <v>141</v>
      </c>
      <c r="C36" s="22"/>
      <c r="D36" s="22" t="s">
        <v>142</v>
      </c>
      <c r="E36" s="23">
        <f>Rebaseline!E16</f>
        <v>0</v>
      </c>
      <c r="F36" s="23">
        <f>Rebaseline!F16</f>
        <v>0</v>
      </c>
      <c r="G36" s="23">
        <f>Rebaseline!G16</f>
        <v>0</v>
      </c>
      <c r="H36" s="23">
        <f>Rebaseline!H16</f>
        <v>0</v>
      </c>
      <c r="I36" s="23">
        <f>Rebaseline!I16</f>
        <v>0</v>
      </c>
      <c r="J36" s="23">
        <f>Rebaseline!J16</f>
        <v>0</v>
      </c>
      <c r="K36" s="23">
        <f>Rebaseline!K16</f>
        <v>0</v>
      </c>
      <c r="L36" s="23">
        <f>Rebaseline!L16</f>
        <v>0</v>
      </c>
      <c r="M36" s="23">
        <f>Rebaseline!M16</f>
        <v>0</v>
      </c>
      <c r="N36" s="23">
        <f>Rebaseline!N16</f>
        <v>0</v>
      </c>
      <c r="O36" s="23">
        <f>Rebaseline!O16</f>
        <v>0</v>
      </c>
      <c r="P36" s="23">
        <f>Rebaseline!P16</f>
        <v>0</v>
      </c>
    </row>
    <row r="37" spans="1:16" s="27" customFormat="1" ht="15.45" customHeight="1" x14ac:dyDescent="0.3">
      <c r="A37" s="20"/>
      <c r="B37" s="21" t="s">
        <v>143</v>
      </c>
      <c r="C37" s="22"/>
      <c r="D37" s="22" t="s">
        <v>144</v>
      </c>
      <c r="E37" s="25">
        <f>E36</f>
        <v>0</v>
      </c>
      <c r="F37" s="25">
        <f>E37+F36</f>
        <v>0</v>
      </c>
      <c r="G37" s="25">
        <f t="shared" ref="G37" si="51">F37+G36</f>
        <v>0</v>
      </c>
      <c r="H37" s="25">
        <f t="shared" ref="H37" si="52">G37+H36</f>
        <v>0</v>
      </c>
      <c r="I37" s="25">
        <f t="shared" ref="I37" si="53">H37+I36</f>
        <v>0</v>
      </c>
      <c r="J37" s="25">
        <f t="shared" ref="J37" si="54">I37+J36</f>
        <v>0</v>
      </c>
      <c r="K37" s="25">
        <f t="shared" ref="K37" si="55">J37+K36</f>
        <v>0</v>
      </c>
      <c r="L37" s="25">
        <f t="shared" ref="L37" si="56">K37+L36</f>
        <v>0</v>
      </c>
      <c r="M37" s="25">
        <f t="shared" ref="M37" si="57">L37+M36</f>
        <v>0</v>
      </c>
      <c r="N37" s="25">
        <f t="shared" ref="N37" si="58">M37+N36</f>
        <v>0</v>
      </c>
      <c r="O37" s="25">
        <f t="shared" ref="O37" si="59">N37+O36</f>
        <v>0</v>
      </c>
      <c r="P37" s="25">
        <f t="shared" ref="P37" si="60">O37+P36</f>
        <v>0</v>
      </c>
    </row>
    <row r="38" spans="1:16" s="27" customFormat="1" ht="15.45" customHeight="1" x14ac:dyDescent="0.3">
      <c r="A38" s="20"/>
      <c r="B38" s="21" t="s">
        <v>145</v>
      </c>
      <c r="C38" s="22"/>
      <c r="D38" s="22" t="s">
        <v>146</v>
      </c>
      <c r="E38" s="23">
        <f>Forecast!E16</f>
        <v>0</v>
      </c>
      <c r="F38" s="23">
        <f>Forecast!F16</f>
        <v>0</v>
      </c>
      <c r="G38" s="23">
        <f>Forecast!G16</f>
        <v>0</v>
      </c>
      <c r="H38" s="23">
        <f>Forecast!H16</f>
        <v>0</v>
      </c>
      <c r="I38" s="23">
        <f>Forecast!I16</f>
        <v>0</v>
      </c>
      <c r="J38" s="23">
        <f>Forecast!J16</f>
        <v>0</v>
      </c>
      <c r="K38" s="23">
        <f>Forecast!K16</f>
        <v>0</v>
      </c>
      <c r="L38" s="23">
        <f>Forecast!L16</f>
        <v>0</v>
      </c>
      <c r="M38" s="23">
        <f>Forecast!M16</f>
        <v>0</v>
      </c>
      <c r="N38" s="23">
        <f>Forecast!N16</f>
        <v>0</v>
      </c>
      <c r="O38" s="23">
        <f>Forecast!O16</f>
        <v>0</v>
      </c>
      <c r="P38" s="23">
        <f>Forecast!P16</f>
        <v>0</v>
      </c>
    </row>
    <row r="39" spans="1:16" s="27" customFormat="1" ht="15.45" customHeight="1" x14ac:dyDescent="0.3">
      <c r="A39" s="20"/>
      <c r="B39" s="21" t="s">
        <v>147</v>
      </c>
      <c r="C39" s="22"/>
      <c r="D39" s="22" t="s">
        <v>148</v>
      </c>
      <c r="E39" s="25">
        <f>E38</f>
        <v>0</v>
      </c>
      <c r="F39" s="25">
        <f>E39+F38</f>
        <v>0</v>
      </c>
      <c r="G39" s="25">
        <f t="shared" ref="G39" si="61">F39+G38</f>
        <v>0</v>
      </c>
      <c r="H39" s="25">
        <f t="shared" ref="H39" si="62">G39+H38</f>
        <v>0</v>
      </c>
      <c r="I39" s="25">
        <f t="shared" ref="I39" si="63">H39+I38</f>
        <v>0</v>
      </c>
      <c r="J39" s="25">
        <f t="shared" ref="J39" si="64">I39+J38</f>
        <v>0</v>
      </c>
      <c r="K39" s="25">
        <f t="shared" ref="K39" si="65">J39+K38</f>
        <v>0</v>
      </c>
      <c r="L39" s="25">
        <f t="shared" ref="L39" si="66">K39+L38</f>
        <v>0</v>
      </c>
      <c r="M39" s="25">
        <f t="shared" ref="M39" si="67">L39+M38</f>
        <v>0</v>
      </c>
      <c r="N39" s="25">
        <f t="shared" ref="N39" si="68">M39+N38</f>
        <v>0</v>
      </c>
      <c r="O39" s="25">
        <f t="shared" ref="O39" si="69">N39+O38</f>
        <v>0</v>
      </c>
      <c r="P39" s="25">
        <f t="shared" ref="P39" si="70">O39+P38</f>
        <v>0</v>
      </c>
    </row>
    <row r="40" spans="1:16" s="27" customFormat="1" ht="15.45" customHeight="1" x14ac:dyDescent="0.3">
      <c r="A40" s="20"/>
      <c r="B40" s="21" t="s">
        <v>149</v>
      </c>
      <c r="C40" s="22"/>
      <c r="D40" s="22" t="s">
        <v>150</v>
      </c>
      <c r="E40" s="23">
        <f>E36-E38</f>
        <v>0</v>
      </c>
      <c r="F40" s="23">
        <f t="shared" ref="F40:P40" si="71">F36-F38</f>
        <v>0</v>
      </c>
      <c r="G40" s="23">
        <f t="shared" si="71"/>
        <v>0</v>
      </c>
      <c r="H40" s="23">
        <f t="shared" si="71"/>
        <v>0</v>
      </c>
      <c r="I40" s="23">
        <f t="shared" si="71"/>
        <v>0</v>
      </c>
      <c r="J40" s="23">
        <f t="shared" si="71"/>
        <v>0</v>
      </c>
      <c r="K40" s="23">
        <f t="shared" si="71"/>
        <v>0</v>
      </c>
      <c r="L40" s="23">
        <f t="shared" si="71"/>
        <v>0</v>
      </c>
      <c r="M40" s="23">
        <f t="shared" si="71"/>
        <v>0</v>
      </c>
      <c r="N40" s="23">
        <f t="shared" si="71"/>
        <v>0</v>
      </c>
      <c r="O40" s="23">
        <f t="shared" si="71"/>
        <v>0</v>
      </c>
      <c r="P40" s="23">
        <f t="shared" si="71"/>
        <v>0</v>
      </c>
    </row>
    <row r="41" spans="1:16" s="27" customFormat="1" ht="15.45" customHeight="1" x14ac:dyDescent="0.3">
      <c r="A41" s="20"/>
      <c r="B41" s="21" t="s">
        <v>151</v>
      </c>
      <c r="C41" s="22"/>
      <c r="D41" s="22" t="s">
        <v>152</v>
      </c>
      <c r="E41" s="23">
        <f>E37-E39</f>
        <v>0</v>
      </c>
      <c r="F41" s="23">
        <f t="shared" ref="F41:P41" si="72">F37-F39</f>
        <v>0</v>
      </c>
      <c r="G41" s="23">
        <f t="shared" si="72"/>
        <v>0</v>
      </c>
      <c r="H41" s="23">
        <f t="shared" si="72"/>
        <v>0</v>
      </c>
      <c r="I41" s="23">
        <f t="shared" si="72"/>
        <v>0</v>
      </c>
      <c r="J41" s="23">
        <f t="shared" si="72"/>
        <v>0</v>
      </c>
      <c r="K41" s="23">
        <f t="shared" si="72"/>
        <v>0</v>
      </c>
      <c r="L41" s="23">
        <f t="shared" si="72"/>
        <v>0</v>
      </c>
      <c r="M41" s="23">
        <f t="shared" si="72"/>
        <v>0</v>
      </c>
      <c r="N41" s="23">
        <f t="shared" si="72"/>
        <v>0</v>
      </c>
      <c r="O41" s="23">
        <f t="shared" si="72"/>
        <v>0</v>
      </c>
      <c r="P41" s="23">
        <f t="shared" si="72"/>
        <v>0</v>
      </c>
    </row>
    <row r="42" spans="1:16" s="27" customFormat="1" ht="15.45" customHeight="1" x14ac:dyDescent="0.3">
      <c r="A42" s="20"/>
      <c r="B42" s="21" t="s">
        <v>153</v>
      </c>
      <c r="C42" s="22"/>
      <c r="D42" s="22" t="s">
        <v>154</v>
      </c>
      <c r="E42" s="62">
        <f>IF(ISERROR(E40/E36),0,E40/E36)</f>
        <v>0</v>
      </c>
      <c r="F42" s="62">
        <f t="shared" ref="F42:P42" si="73">IF(ISERROR(F40/F36),0,F40/F36)</f>
        <v>0</v>
      </c>
      <c r="G42" s="62">
        <f t="shared" si="73"/>
        <v>0</v>
      </c>
      <c r="H42" s="62">
        <f t="shared" si="73"/>
        <v>0</v>
      </c>
      <c r="I42" s="62">
        <f t="shared" si="73"/>
        <v>0</v>
      </c>
      <c r="J42" s="62">
        <f t="shared" si="73"/>
        <v>0</v>
      </c>
      <c r="K42" s="62">
        <f t="shared" si="73"/>
        <v>0</v>
      </c>
      <c r="L42" s="62">
        <f t="shared" si="73"/>
        <v>0</v>
      </c>
      <c r="M42" s="62">
        <f t="shared" si="73"/>
        <v>0</v>
      </c>
      <c r="N42" s="62">
        <f t="shared" si="73"/>
        <v>0</v>
      </c>
      <c r="O42" s="62">
        <f t="shared" si="73"/>
        <v>0</v>
      </c>
      <c r="P42" s="62">
        <f t="shared" si="73"/>
        <v>0</v>
      </c>
    </row>
    <row r="43" spans="1:16" s="27" customFormat="1" ht="15.45" customHeight="1" x14ac:dyDescent="0.3">
      <c r="A43" s="20"/>
      <c r="B43" s="21" t="s">
        <v>155</v>
      </c>
      <c r="C43" s="22"/>
      <c r="D43" s="22" t="s">
        <v>156</v>
      </c>
      <c r="E43" s="62">
        <f>IF(ISERROR(E41/E37),0,E41/E37)</f>
        <v>0</v>
      </c>
      <c r="F43" s="62">
        <f t="shared" ref="F43:P43" si="74">IF(ISERROR(F41/F37),0,F41/F37)</f>
        <v>0</v>
      </c>
      <c r="G43" s="62">
        <f t="shared" si="74"/>
        <v>0</v>
      </c>
      <c r="H43" s="62">
        <f t="shared" si="74"/>
        <v>0</v>
      </c>
      <c r="I43" s="62">
        <f t="shared" si="74"/>
        <v>0</v>
      </c>
      <c r="J43" s="62">
        <f t="shared" si="74"/>
        <v>0</v>
      </c>
      <c r="K43" s="62">
        <f t="shared" si="74"/>
        <v>0</v>
      </c>
      <c r="L43" s="62">
        <f t="shared" si="74"/>
        <v>0</v>
      </c>
      <c r="M43" s="62">
        <f t="shared" si="74"/>
        <v>0</v>
      </c>
      <c r="N43" s="62">
        <f t="shared" si="74"/>
        <v>0</v>
      </c>
      <c r="O43" s="62">
        <f t="shared" si="74"/>
        <v>0</v>
      </c>
      <c r="P43" s="62">
        <f t="shared" si="74"/>
        <v>0</v>
      </c>
    </row>
    <row r="44" spans="1:16" ht="15.45" customHeight="1" x14ac:dyDescent="0.35">
      <c r="A44" s="13"/>
      <c r="B44" s="13" t="s">
        <v>51</v>
      </c>
      <c r="C44" s="14"/>
      <c r="D44" s="14" t="s">
        <v>52</v>
      </c>
      <c r="E44" s="36"/>
      <c r="F44" s="36"/>
      <c r="G44" s="36"/>
      <c r="H44" s="36"/>
      <c r="I44" s="36"/>
      <c r="J44" s="36"/>
      <c r="K44" s="36"/>
      <c r="L44" s="36"/>
      <c r="M44" s="36"/>
      <c r="N44" s="36"/>
      <c r="O44" s="36"/>
      <c r="P44" s="36"/>
    </row>
    <row r="45" spans="1:16" s="27" customFormat="1" ht="15.45" customHeight="1" x14ac:dyDescent="0.3">
      <c r="A45" s="16"/>
      <c r="B45" s="17" t="s">
        <v>137</v>
      </c>
      <c r="C45" s="18"/>
      <c r="D45" s="18" t="s">
        <v>138</v>
      </c>
      <c r="E45" s="19">
        <f>Baseline!E32</f>
        <v>0</v>
      </c>
      <c r="F45" s="19">
        <f>Baseline!F32</f>
        <v>0</v>
      </c>
      <c r="G45" s="19">
        <f>Baseline!G32</f>
        <v>0</v>
      </c>
      <c r="H45" s="19">
        <f>Baseline!H32</f>
        <v>0</v>
      </c>
      <c r="I45" s="19">
        <f>Baseline!I32</f>
        <v>0</v>
      </c>
      <c r="J45" s="19">
        <f>Baseline!J32</f>
        <v>0</v>
      </c>
      <c r="K45" s="19">
        <f>Baseline!K32</f>
        <v>0</v>
      </c>
      <c r="L45" s="19">
        <f>Baseline!L32</f>
        <v>0</v>
      </c>
      <c r="M45" s="19">
        <f>Baseline!M32</f>
        <v>0</v>
      </c>
      <c r="N45" s="19">
        <f>Baseline!N32</f>
        <v>0</v>
      </c>
      <c r="O45" s="19">
        <f>Baseline!O32</f>
        <v>0</v>
      </c>
      <c r="P45" s="19">
        <f>Baseline!P32</f>
        <v>0</v>
      </c>
    </row>
    <row r="46" spans="1:16" s="27" customFormat="1" ht="15.45" customHeight="1" x14ac:dyDescent="0.3">
      <c r="A46" s="20"/>
      <c r="B46" s="21" t="s">
        <v>139</v>
      </c>
      <c r="C46" s="22"/>
      <c r="D46" s="22" t="s">
        <v>140</v>
      </c>
      <c r="E46" s="25">
        <f>E45</f>
        <v>0</v>
      </c>
      <c r="F46" s="25">
        <f>E46+F45</f>
        <v>0</v>
      </c>
      <c r="G46" s="25">
        <f t="shared" ref="G46" si="75">F46+G45</f>
        <v>0</v>
      </c>
      <c r="H46" s="25">
        <f t="shared" ref="H46" si="76">G46+H45</f>
        <v>0</v>
      </c>
      <c r="I46" s="25">
        <f t="shared" ref="I46" si="77">H46+I45</f>
        <v>0</v>
      </c>
      <c r="J46" s="25">
        <f t="shared" ref="J46" si="78">I46+J45</f>
        <v>0</v>
      </c>
      <c r="K46" s="25">
        <f t="shared" ref="K46" si="79">J46+K45</f>
        <v>0</v>
      </c>
      <c r="L46" s="25">
        <f t="shared" ref="L46" si="80">K46+L45</f>
        <v>0</v>
      </c>
      <c r="M46" s="25">
        <f t="shared" ref="M46" si="81">L46+M45</f>
        <v>0</v>
      </c>
      <c r="N46" s="25">
        <f t="shared" ref="N46" si="82">M46+N45</f>
        <v>0</v>
      </c>
      <c r="O46" s="25">
        <f t="shared" ref="O46" si="83">N46+O45</f>
        <v>0</v>
      </c>
      <c r="P46" s="25">
        <f t="shared" ref="P46" si="84">O46+P45</f>
        <v>0</v>
      </c>
    </row>
    <row r="47" spans="1:16" s="27" customFormat="1" ht="15.45" customHeight="1" x14ac:dyDescent="0.3">
      <c r="A47" s="20"/>
      <c r="B47" s="21" t="s">
        <v>141</v>
      </c>
      <c r="C47" s="22"/>
      <c r="D47" s="22" t="s">
        <v>142</v>
      </c>
      <c r="E47" s="23">
        <f>Rebaseline!E32</f>
        <v>0</v>
      </c>
      <c r="F47" s="23">
        <f>Rebaseline!F32</f>
        <v>0</v>
      </c>
      <c r="G47" s="23">
        <f>Rebaseline!G32</f>
        <v>0</v>
      </c>
      <c r="H47" s="23">
        <f>Rebaseline!H32</f>
        <v>0</v>
      </c>
      <c r="I47" s="23">
        <f>Rebaseline!I32</f>
        <v>0</v>
      </c>
      <c r="J47" s="23">
        <f>Rebaseline!J32</f>
        <v>0</v>
      </c>
      <c r="K47" s="23">
        <f>Rebaseline!K32</f>
        <v>0</v>
      </c>
      <c r="L47" s="23">
        <f>Rebaseline!L32</f>
        <v>0</v>
      </c>
      <c r="M47" s="23">
        <f>Rebaseline!M32</f>
        <v>0</v>
      </c>
      <c r="N47" s="23">
        <f>Rebaseline!N32</f>
        <v>0</v>
      </c>
      <c r="O47" s="23">
        <f>Rebaseline!O32</f>
        <v>0</v>
      </c>
      <c r="P47" s="23">
        <f>Rebaseline!P32</f>
        <v>0</v>
      </c>
    </row>
    <row r="48" spans="1:16" s="27" customFormat="1" ht="15.45" customHeight="1" x14ac:dyDescent="0.3">
      <c r="A48" s="20"/>
      <c r="B48" s="21" t="s">
        <v>143</v>
      </c>
      <c r="C48" s="22"/>
      <c r="D48" s="22" t="s">
        <v>144</v>
      </c>
      <c r="E48" s="25">
        <f>E47</f>
        <v>0</v>
      </c>
      <c r="F48" s="25">
        <f>E48+F47</f>
        <v>0</v>
      </c>
      <c r="G48" s="25">
        <f t="shared" ref="G48" si="85">F48+G47</f>
        <v>0</v>
      </c>
      <c r="H48" s="25">
        <f t="shared" ref="H48" si="86">G48+H47</f>
        <v>0</v>
      </c>
      <c r="I48" s="25">
        <f t="shared" ref="I48" si="87">H48+I47</f>
        <v>0</v>
      </c>
      <c r="J48" s="25">
        <f t="shared" ref="J48" si="88">I48+J47</f>
        <v>0</v>
      </c>
      <c r="K48" s="25">
        <f t="shared" ref="K48" si="89">J48+K47</f>
        <v>0</v>
      </c>
      <c r="L48" s="25">
        <f t="shared" ref="L48" si="90">K48+L47</f>
        <v>0</v>
      </c>
      <c r="M48" s="25">
        <f t="shared" ref="M48" si="91">L48+M47</f>
        <v>0</v>
      </c>
      <c r="N48" s="25">
        <f t="shared" ref="N48" si="92">M48+N47</f>
        <v>0</v>
      </c>
      <c r="O48" s="25">
        <f t="shared" ref="O48" si="93">N48+O47</f>
        <v>0</v>
      </c>
      <c r="P48" s="25">
        <f t="shared" ref="P48" si="94">O48+P47</f>
        <v>0</v>
      </c>
    </row>
    <row r="49" spans="1:16" s="27" customFormat="1" ht="15.45" customHeight="1" x14ac:dyDescent="0.3">
      <c r="A49" s="20"/>
      <c r="B49" s="21" t="s">
        <v>145</v>
      </c>
      <c r="C49" s="22"/>
      <c r="D49" s="22" t="s">
        <v>146</v>
      </c>
      <c r="E49" s="23">
        <f>Forecast!E32</f>
        <v>0</v>
      </c>
      <c r="F49" s="23">
        <f>Forecast!F32</f>
        <v>0</v>
      </c>
      <c r="G49" s="23">
        <f>Forecast!G32</f>
        <v>0</v>
      </c>
      <c r="H49" s="23">
        <f>Forecast!H32</f>
        <v>0</v>
      </c>
      <c r="I49" s="23">
        <f>Forecast!I32</f>
        <v>0</v>
      </c>
      <c r="J49" s="23">
        <f>Forecast!J32</f>
        <v>0</v>
      </c>
      <c r="K49" s="23">
        <f>Forecast!K32</f>
        <v>0</v>
      </c>
      <c r="L49" s="23">
        <f>Forecast!L32</f>
        <v>0</v>
      </c>
      <c r="M49" s="23">
        <f>Forecast!M32</f>
        <v>0</v>
      </c>
      <c r="N49" s="23">
        <f>Forecast!N32</f>
        <v>0</v>
      </c>
      <c r="O49" s="23">
        <f>Forecast!O32</f>
        <v>0</v>
      </c>
      <c r="P49" s="23">
        <f>Forecast!P32</f>
        <v>0</v>
      </c>
    </row>
    <row r="50" spans="1:16" s="27" customFormat="1" ht="15.45" customHeight="1" x14ac:dyDescent="0.3">
      <c r="A50" s="20"/>
      <c r="B50" s="21" t="s">
        <v>147</v>
      </c>
      <c r="C50" s="22"/>
      <c r="D50" s="22" t="s">
        <v>148</v>
      </c>
      <c r="E50" s="25">
        <f>E49</f>
        <v>0</v>
      </c>
      <c r="F50" s="25">
        <f>E50+F49</f>
        <v>0</v>
      </c>
      <c r="G50" s="25">
        <f t="shared" ref="G50" si="95">F50+G49</f>
        <v>0</v>
      </c>
      <c r="H50" s="25">
        <f t="shared" ref="H50" si="96">G50+H49</f>
        <v>0</v>
      </c>
      <c r="I50" s="25">
        <f t="shared" ref="I50" si="97">H50+I49</f>
        <v>0</v>
      </c>
      <c r="J50" s="25">
        <f t="shared" ref="J50" si="98">I50+J49</f>
        <v>0</v>
      </c>
      <c r="K50" s="25">
        <f t="shared" ref="K50" si="99">J50+K49</f>
        <v>0</v>
      </c>
      <c r="L50" s="25">
        <f t="shared" ref="L50" si="100">K50+L49</f>
        <v>0</v>
      </c>
      <c r="M50" s="25">
        <f t="shared" ref="M50" si="101">L50+M49</f>
        <v>0</v>
      </c>
      <c r="N50" s="25">
        <f t="shared" ref="N50" si="102">M50+N49</f>
        <v>0</v>
      </c>
      <c r="O50" s="25">
        <f t="shared" ref="O50" si="103">N50+O49</f>
        <v>0</v>
      </c>
      <c r="P50" s="25">
        <f t="shared" ref="P50" si="104">O50+P49</f>
        <v>0</v>
      </c>
    </row>
    <row r="51" spans="1:16" s="27" customFormat="1" ht="15.45" customHeight="1" x14ac:dyDescent="0.3">
      <c r="A51" s="20"/>
      <c r="B51" s="21" t="s">
        <v>149</v>
      </c>
      <c r="C51" s="22"/>
      <c r="D51" s="22" t="s">
        <v>150</v>
      </c>
      <c r="E51" s="23">
        <f>E47-E49</f>
        <v>0</v>
      </c>
      <c r="F51" s="23">
        <f t="shared" ref="F51:P51" si="105">F47-F49</f>
        <v>0</v>
      </c>
      <c r="G51" s="23">
        <f t="shared" si="105"/>
        <v>0</v>
      </c>
      <c r="H51" s="23">
        <f t="shared" si="105"/>
        <v>0</v>
      </c>
      <c r="I51" s="23">
        <f t="shared" si="105"/>
        <v>0</v>
      </c>
      <c r="J51" s="23">
        <f t="shared" si="105"/>
        <v>0</v>
      </c>
      <c r="K51" s="23">
        <f t="shared" si="105"/>
        <v>0</v>
      </c>
      <c r="L51" s="23">
        <f t="shared" si="105"/>
        <v>0</v>
      </c>
      <c r="M51" s="23">
        <f t="shared" si="105"/>
        <v>0</v>
      </c>
      <c r="N51" s="23">
        <f t="shared" si="105"/>
        <v>0</v>
      </c>
      <c r="O51" s="23">
        <f t="shared" si="105"/>
        <v>0</v>
      </c>
      <c r="P51" s="23">
        <f t="shared" si="105"/>
        <v>0</v>
      </c>
    </row>
    <row r="52" spans="1:16" s="27" customFormat="1" ht="15.45" customHeight="1" x14ac:dyDescent="0.3">
      <c r="A52" s="20"/>
      <c r="B52" s="21" t="s">
        <v>151</v>
      </c>
      <c r="C52" s="22"/>
      <c r="D52" s="22" t="s">
        <v>152</v>
      </c>
      <c r="E52" s="23">
        <f>E48-E50</f>
        <v>0</v>
      </c>
      <c r="F52" s="23">
        <f t="shared" ref="F52:P52" si="106">F48-F50</f>
        <v>0</v>
      </c>
      <c r="G52" s="23">
        <f t="shared" si="106"/>
        <v>0</v>
      </c>
      <c r="H52" s="23">
        <f t="shared" si="106"/>
        <v>0</v>
      </c>
      <c r="I52" s="23">
        <f t="shared" si="106"/>
        <v>0</v>
      </c>
      <c r="J52" s="23">
        <f t="shared" si="106"/>
        <v>0</v>
      </c>
      <c r="K52" s="23">
        <f t="shared" si="106"/>
        <v>0</v>
      </c>
      <c r="L52" s="23">
        <f t="shared" si="106"/>
        <v>0</v>
      </c>
      <c r="M52" s="23">
        <f t="shared" si="106"/>
        <v>0</v>
      </c>
      <c r="N52" s="23">
        <f t="shared" si="106"/>
        <v>0</v>
      </c>
      <c r="O52" s="23">
        <f t="shared" si="106"/>
        <v>0</v>
      </c>
      <c r="P52" s="23">
        <f t="shared" si="106"/>
        <v>0</v>
      </c>
    </row>
    <row r="53" spans="1:16" s="27" customFormat="1" ht="15.45" customHeight="1" x14ac:dyDescent="0.3">
      <c r="A53" s="20"/>
      <c r="B53" s="21" t="s">
        <v>153</v>
      </c>
      <c r="C53" s="22"/>
      <c r="D53" s="22" t="s">
        <v>154</v>
      </c>
      <c r="E53" s="62">
        <f>IF(ISERROR(E51/E47),0,E51/E47)</f>
        <v>0</v>
      </c>
      <c r="F53" s="62">
        <f t="shared" ref="F53:P53" si="107">IF(ISERROR(F51/F47),0,F51/F47)</f>
        <v>0</v>
      </c>
      <c r="G53" s="62">
        <f t="shared" si="107"/>
        <v>0</v>
      </c>
      <c r="H53" s="62">
        <f t="shared" si="107"/>
        <v>0</v>
      </c>
      <c r="I53" s="62">
        <f t="shared" si="107"/>
        <v>0</v>
      </c>
      <c r="J53" s="62">
        <f t="shared" si="107"/>
        <v>0</v>
      </c>
      <c r="K53" s="62">
        <f t="shared" si="107"/>
        <v>0</v>
      </c>
      <c r="L53" s="62">
        <f t="shared" si="107"/>
        <v>0</v>
      </c>
      <c r="M53" s="62">
        <f t="shared" si="107"/>
        <v>0</v>
      </c>
      <c r="N53" s="62">
        <f t="shared" si="107"/>
        <v>0</v>
      </c>
      <c r="O53" s="62">
        <f t="shared" si="107"/>
        <v>0</v>
      </c>
      <c r="P53" s="62">
        <f t="shared" si="107"/>
        <v>0</v>
      </c>
    </row>
    <row r="54" spans="1:16" s="27" customFormat="1" ht="15.45" customHeight="1" x14ac:dyDescent="0.3">
      <c r="A54" s="20"/>
      <c r="B54" s="21" t="s">
        <v>155</v>
      </c>
      <c r="C54" s="22"/>
      <c r="D54" s="22" t="s">
        <v>156</v>
      </c>
      <c r="E54" s="62">
        <f>IF(ISERROR(E52/E48),0,E52/E48)</f>
        <v>0</v>
      </c>
      <c r="F54" s="62">
        <f t="shared" ref="F54:P54" si="108">IF(ISERROR(F52/F48),0,F52/F48)</f>
        <v>0</v>
      </c>
      <c r="G54" s="62">
        <f t="shared" si="108"/>
        <v>0</v>
      </c>
      <c r="H54" s="62">
        <f t="shared" si="108"/>
        <v>0</v>
      </c>
      <c r="I54" s="62">
        <f t="shared" si="108"/>
        <v>0</v>
      </c>
      <c r="J54" s="62">
        <f t="shared" si="108"/>
        <v>0</v>
      </c>
      <c r="K54" s="62">
        <f t="shared" si="108"/>
        <v>0</v>
      </c>
      <c r="L54" s="62">
        <f t="shared" si="108"/>
        <v>0</v>
      </c>
      <c r="M54" s="62">
        <f t="shared" si="108"/>
        <v>0</v>
      </c>
      <c r="N54" s="62">
        <f t="shared" si="108"/>
        <v>0</v>
      </c>
      <c r="O54" s="62">
        <f t="shared" si="108"/>
        <v>0</v>
      </c>
      <c r="P54" s="62">
        <f t="shared" si="108"/>
        <v>0</v>
      </c>
    </row>
    <row r="59" spans="1:16" hidden="1" x14ac:dyDescent="0.3">
      <c r="B59" s="15" t="e">
        <f ca="1">MID(CELL("filename",#REF!),FIND("]",CELL("filename",#REF!))+1,255)</f>
        <v>#REF!</v>
      </c>
    </row>
    <row r="60" spans="1:16" hidden="1" x14ac:dyDescent="0.3">
      <c r="B60" s="15" t="e">
        <f ca="1">MID(CELL("filename",#REF!),FIND("]",CELL("filename",#REF!))+1,255)</f>
        <v>#REF!</v>
      </c>
    </row>
    <row r="61" spans="1:16" hidden="1" x14ac:dyDescent="0.3">
      <c r="B61" s="15" t="e">
        <f ca="1">MID(CELL("filename",#REF!),FIND("]",CELL("filename",#REF!))+1,255)</f>
        <v>#REF!</v>
      </c>
    </row>
    <row r="62" spans="1:16" hidden="1" x14ac:dyDescent="0.3">
      <c r="B62" s="15">
        <f ca="1">_xlfn.SHEET()*3-1</f>
        <v>11</v>
      </c>
    </row>
    <row r="63" spans="1:16" hidden="1" x14ac:dyDescent="0.3">
      <c r="B63" s="15" t="e">
        <f ca="1">CONCATENATE($B$59,"!A",$B$62)</f>
        <v>#REF!</v>
      </c>
      <c r="D63" s="24" t="e">
        <f ca="1">INDIRECT(B63)</f>
        <v>#REF!</v>
      </c>
    </row>
    <row r="64" spans="1:16" hidden="1" x14ac:dyDescent="0.3">
      <c r="B64" s="15" t="e">
        <f ca="1">CONCATENATE($B$59,"!C",$B$62)</f>
        <v>#REF!</v>
      </c>
      <c r="D64" s="24" t="e">
        <f ca="1">INDIRECT(B64)</f>
        <v>#REF!</v>
      </c>
    </row>
    <row r="65" spans="2:16" hidden="1" x14ac:dyDescent="0.3">
      <c r="B65" s="15" t="e">
        <f ca="1">CONCATENATE($B$59,"!B",$B$62+1)</f>
        <v>#REF!</v>
      </c>
      <c r="D65" s="24" t="e">
        <f ca="1">INDIRECT(B65)</f>
        <v>#REF!</v>
      </c>
    </row>
    <row r="66" spans="2:16" hidden="1" x14ac:dyDescent="0.3">
      <c r="B66" s="15" t="e">
        <f ca="1">CONCATENATE($B$59,"!D",$B$62+1)</f>
        <v>#REF!</v>
      </c>
      <c r="D66" s="24" t="e">
        <f ca="1">INDIRECT(B66)</f>
        <v>#REF!</v>
      </c>
    </row>
    <row r="67" spans="2:16" hidden="1" x14ac:dyDescent="0.3">
      <c r="B67" s="15" t="e">
        <f ca="1">CONCATENATE($B$59,"!B",$B$62+2)</f>
        <v>#REF!</v>
      </c>
      <c r="D67" s="24" t="e">
        <f t="shared" ref="D67:D68" ca="1" si="109">INDIRECT(B67)</f>
        <v>#REF!</v>
      </c>
    </row>
    <row r="68" spans="2:16" hidden="1" x14ac:dyDescent="0.3">
      <c r="B68" s="15" t="e">
        <f ca="1">CONCATENATE($B$59,"!D",$B$62+2)</f>
        <v>#REF!</v>
      </c>
      <c r="D68" s="24" t="e">
        <f t="shared" ca="1" si="109"/>
        <v>#REF!</v>
      </c>
      <c r="E68" s="15" t="str">
        <f ca="1">SUBSTITUTE(SUBSTITUTE(CELL("address",E67),"$",""),"45","")</f>
        <v>E67</v>
      </c>
      <c r="F68" s="15" t="str">
        <f t="shared" ref="F68:P68" ca="1" si="110">SUBSTITUTE(SUBSTITUTE(CELL("address",F67),"$",""),"45","")</f>
        <v>F67</v>
      </c>
      <c r="G68" s="15" t="str">
        <f t="shared" ca="1" si="110"/>
        <v>G67</v>
      </c>
      <c r="H68" s="15" t="str">
        <f t="shared" ca="1" si="110"/>
        <v>H67</v>
      </c>
      <c r="I68" s="15" t="str">
        <f t="shared" ca="1" si="110"/>
        <v>I67</v>
      </c>
      <c r="J68" s="15" t="str">
        <f t="shared" ca="1" si="110"/>
        <v>J67</v>
      </c>
      <c r="K68" s="15" t="str">
        <f t="shared" ca="1" si="110"/>
        <v>K67</v>
      </c>
      <c r="L68" s="15" t="str">
        <f t="shared" ca="1" si="110"/>
        <v>L67</v>
      </c>
      <c r="M68" s="15" t="str">
        <f t="shared" ca="1" si="110"/>
        <v>M67</v>
      </c>
      <c r="N68" s="15" t="str">
        <f t="shared" ca="1" si="110"/>
        <v>N67</v>
      </c>
      <c r="O68" s="15" t="str">
        <f t="shared" ca="1" si="110"/>
        <v>O67</v>
      </c>
      <c r="P68" s="15" t="str">
        <f t="shared" ca="1" si="110"/>
        <v>P67</v>
      </c>
    </row>
    <row r="69" spans="2:16" hidden="1" x14ac:dyDescent="0.3">
      <c r="B69" s="15">
        <f ca="1">B62+1</f>
        <v>12</v>
      </c>
      <c r="E69" s="15" t="e">
        <f ca="1">CONCATENATE($B$59,"!",E68,$B$69)</f>
        <v>#REF!</v>
      </c>
      <c r="F69" s="15" t="e">
        <f t="shared" ref="F69:P69" ca="1" si="111">CONCATENATE($B$59,"!",F68,$B$69)</f>
        <v>#REF!</v>
      </c>
      <c r="G69" s="15" t="e">
        <f t="shared" ca="1" si="111"/>
        <v>#REF!</v>
      </c>
      <c r="H69" s="15" t="e">
        <f t="shared" ca="1" si="111"/>
        <v>#REF!</v>
      </c>
      <c r="I69" s="15" t="e">
        <f t="shared" ca="1" si="111"/>
        <v>#REF!</v>
      </c>
      <c r="J69" s="15" t="e">
        <f t="shared" ca="1" si="111"/>
        <v>#REF!</v>
      </c>
      <c r="K69" s="15" t="e">
        <f t="shared" ca="1" si="111"/>
        <v>#REF!</v>
      </c>
      <c r="L69" s="15" t="e">
        <f t="shared" ca="1" si="111"/>
        <v>#REF!</v>
      </c>
      <c r="M69" s="15" t="e">
        <f t="shared" ca="1" si="111"/>
        <v>#REF!</v>
      </c>
      <c r="N69" s="15" t="e">
        <f t="shared" ca="1" si="111"/>
        <v>#REF!</v>
      </c>
      <c r="O69" s="15" t="e">
        <f t="shared" ca="1" si="111"/>
        <v>#REF!</v>
      </c>
      <c r="P69" s="15" t="e">
        <f t="shared" ca="1" si="111"/>
        <v>#REF!</v>
      </c>
    </row>
    <row r="70" spans="2:16" hidden="1" x14ac:dyDescent="0.3">
      <c r="E70" s="15" t="e">
        <f ca="1">CONCATENATE($B$60,"!",E$68,$B$69)</f>
        <v>#REF!</v>
      </c>
      <c r="F70" s="15" t="e">
        <f t="shared" ref="F70:P70" ca="1" si="112">CONCATENATE($B$60,"!",F$68,$B$69)</f>
        <v>#REF!</v>
      </c>
      <c r="G70" s="15" t="e">
        <f t="shared" ca="1" si="112"/>
        <v>#REF!</v>
      </c>
      <c r="H70" s="15" t="e">
        <f t="shared" ca="1" si="112"/>
        <v>#REF!</v>
      </c>
      <c r="I70" s="15" t="e">
        <f t="shared" ca="1" si="112"/>
        <v>#REF!</v>
      </c>
      <c r="J70" s="15" t="e">
        <f t="shared" ca="1" si="112"/>
        <v>#REF!</v>
      </c>
      <c r="K70" s="15" t="e">
        <f t="shared" ca="1" si="112"/>
        <v>#REF!</v>
      </c>
      <c r="L70" s="15" t="e">
        <f t="shared" ca="1" si="112"/>
        <v>#REF!</v>
      </c>
      <c r="M70" s="15" t="e">
        <f t="shared" ca="1" si="112"/>
        <v>#REF!</v>
      </c>
      <c r="N70" s="15" t="e">
        <f t="shared" ca="1" si="112"/>
        <v>#REF!</v>
      </c>
      <c r="O70" s="15" t="e">
        <f t="shared" ca="1" si="112"/>
        <v>#REF!</v>
      </c>
      <c r="P70" s="15" t="e">
        <f t="shared" ca="1" si="112"/>
        <v>#REF!</v>
      </c>
    </row>
    <row r="71" spans="2:16" hidden="1" x14ac:dyDescent="0.3">
      <c r="E71" s="15" t="e">
        <f ca="1">CONCATENATE($B$61,"!",E$68,$B$69)</f>
        <v>#REF!</v>
      </c>
      <c r="F71" s="15" t="e">
        <f t="shared" ref="F71:P71" ca="1" si="113">CONCATENATE($B$61,"!",F$68,$B$69)</f>
        <v>#REF!</v>
      </c>
      <c r="G71" s="15" t="e">
        <f t="shared" ca="1" si="113"/>
        <v>#REF!</v>
      </c>
      <c r="H71" s="15" t="e">
        <f t="shared" ca="1" si="113"/>
        <v>#REF!</v>
      </c>
      <c r="I71" s="15" t="e">
        <f t="shared" ca="1" si="113"/>
        <v>#REF!</v>
      </c>
      <c r="J71" s="15" t="e">
        <f t="shared" ca="1" si="113"/>
        <v>#REF!</v>
      </c>
      <c r="K71" s="15" t="e">
        <f t="shared" ca="1" si="113"/>
        <v>#REF!</v>
      </c>
      <c r="L71" s="15" t="e">
        <f t="shared" ca="1" si="113"/>
        <v>#REF!</v>
      </c>
      <c r="M71" s="15" t="e">
        <f t="shared" ca="1" si="113"/>
        <v>#REF!</v>
      </c>
      <c r="N71" s="15" t="e">
        <f t="shared" ca="1" si="113"/>
        <v>#REF!</v>
      </c>
      <c r="O71" s="15" t="e">
        <f t="shared" ca="1" si="113"/>
        <v>#REF!</v>
      </c>
      <c r="P71" s="15" t="e">
        <f t="shared" ca="1" si="113"/>
        <v>#REF!</v>
      </c>
    </row>
    <row r="72" spans="2:16" hidden="1" x14ac:dyDescent="0.3">
      <c r="B72" s="15">
        <f ca="1">B62+2</f>
        <v>13</v>
      </c>
      <c r="E72" s="15" t="e">
        <f ca="1">CONCATENATE($B$59,"!",E68,$B$72)</f>
        <v>#REF!</v>
      </c>
      <c r="F72" s="15" t="e">
        <f t="shared" ref="F72:P72" ca="1" si="114">CONCATENATE($B$59,"!",F68,$B$72)</f>
        <v>#REF!</v>
      </c>
      <c r="G72" s="15" t="e">
        <f t="shared" ca="1" si="114"/>
        <v>#REF!</v>
      </c>
      <c r="H72" s="15" t="e">
        <f t="shared" ca="1" si="114"/>
        <v>#REF!</v>
      </c>
      <c r="I72" s="15" t="e">
        <f t="shared" ca="1" si="114"/>
        <v>#REF!</v>
      </c>
      <c r="J72" s="15" t="e">
        <f t="shared" ca="1" si="114"/>
        <v>#REF!</v>
      </c>
      <c r="K72" s="15" t="e">
        <f t="shared" ca="1" si="114"/>
        <v>#REF!</v>
      </c>
      <c r="L72" s="15" t="e">
        <f t="shared" ca="1" si="114"/>
        <v>#REF!</v>
      </c>
      <c r="M72" s="15" t="e">
        <f t="shared" ca="1" si="114"/>
        <v>#REF!</v>
      </c>
      <c r="N72" s="15" t="e">
        <f t="shared" ca="1" si="114"/>
        <v>#REF!</v>
      </c>
      <c r="O72" s="15" t="e">
        <f t="shared" ca="1" si="114"/>
        <v>#REF!</v>
      </c>
      <c r="P72" s="15" t="e">
        <f t="shared" ca="1" si="114"/>
        <v>#REF!</v>
      </c>
    </row>
    <row r="73" spans="2:16" hidden="1" x14ac:dyDescent="0.3">
      <c r="E73" s="15" t="e">
        <f ca="1">CONCATENATE($B$60,"!",E68,$B$72)</f>
        <v>#REF!</v>
      </c>
      <c r="F73" s="15" t="e">
        <f t="shared" ref="F73:P73" ca="1" si="115">CONCATENATE($B$60,"!",F68,$B$72)</f>
        <v>#REF!</v>
      </c>
      <c r="G73" s="15" t="e">
        <f t="shared" ca="1" si="115"/>
        <v>#REF!</v>
      </c>
      <c r="H73" s="15" t="e">
        <f t="shared" ca="1" si="115"/>
        <v>#REF!</v>
      </c>
      <c r="I73" s="15" t="e">
        <f t="shared" ca="1" si="115"/>
        <v>#REF!</v>
      </c>
      <c r="J73" s="15" t="e">
        <f t="shared" ca="1" si="115"/>
        <v>#REF!</v>
      </c>
      <c r="K73" s="15" t="e">
        <f t="shared" ca="1" si="115"/>
        <v>#REF!</v>
      </c>
      <c r="L73" s="15" t="e">
        <f t="shared" ca="1" si="115"/>
        <v>#REF!</v>
      </c>
      <c r="M73" s="15" t="e">
        <f t="shared" ca="1" si="115"/>
        <v>#REF!</v>
      </c>
      <c r="N73" s="15" t="e">
        <f t="shared" ca="1" si="115"/>
        <v>#REF!</v>
      </c>
      <c r="O73" s="15" t="e">
        <f t="shared" ca="1" si="115"/>
        <v>#REF!</v>
      </c>
      <c r="P73" s="15" t="e">
        <f t="shared" ca="1" si="115"/>
        <v>#REF!</v>
      </c>
    </row>
    <row r="74" spans="2:16" hidden="1" x14ac:dyDescent="0.3">
      <c r="E74" s="15" t="e">
        <f ca="1">CONCATENATE($B$61,"!",E68,$B$72)</f>
        <v>#REF!</v>
      </c>
      <c r="F74" s="15" t="e">
        <f t="shared" ref="F74:P74" ca="1" si="116">CONCATENATE($B$61,"!",F68,$B$72)</f>
        <v>#REF!</v>
      </c>
      <c r="G74" s="15" t="e">
        <f t="shared" ca="1" si="116"/>
        <v>#REF!</v>
      </c>
      <c r="H74" s="15" t="e">
        <f t="shared" ca="1" si="116"/>
        <v>#REF!</v>
      </c>
      <c r="I74" s="15" t="e">
        <f t="shared" ca="1" si="116"/>
        <v>#REF!</v>
      </c>
      <c r="J74" s="15" t="e">
        <f t="shared" ca="1" si="116"/>
        <v>#REF!</v>
      </c>
      <c r="K74" s="15" t="e">
        <f t="shared" ca="1" si="116"/>
        <v>#REF!</v>
      </c>
      <c r="L74" s="15" t="e">
        <f t="shared" ca="1" si="116"/>
        <v>#REF!</v>
      </c>
      <c r="M74" s="15" t="e">
        <f t="shared" ca="1" si="116"/>
        <v>#REF!</v>
      </c>
      <c r="N74" s="15" t="e">
        <f t="shared" ca="1" si="116"/>
        <v>#REF!</v>
      </c>
      <c r="O74" s="15" t="e">
        <f t="shared" ca="1" si="116"/>
        <v>#REF!</v>
      </c>
      <c r="P74" s="15" t="e">
        <f t="shared" ca="1" si="116"/>
        <v>#REF!</v>
      </c>
    </row>
  </sheetData>
  <mergeCells count="1">
    <mergeCell ref="E8:P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Baseline</vt:lpstr>
      <vt:lpstr>Rebaseline</vt:lpstr>
      <vt:lpstr>Forecast</vt:lpstr>
      <vt:lpstr>Gap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Dũng Nguyễn Việt</dc:creator>
  <cp:lastModifiedBy>Dũng Nguyễn Việt</cp:lastModifiedBy>
  <dcterms:created xsi:type="dcterms:W3CDTF">2021-05-06T04:03:08Z</dcterms:created>
  <dcterms:modified xsi:type="dcterms:W3CDTF">2021-07-02T07:38:55Z</dcterms:modified>
</cp:coreProperties>
</file>